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5" i="19"/>
  <c r="B632"/>
  <c r="B633"/>
  <c r="B634"/>
  <c r="B636"/>
  <c r="B638"/>
  <c r="B639"/>
  <c r="B640"/>
  <c r="B641"/>
  <c r="B642"/>
  <c r="B643"/>
  <c r="B644"/>
  <c r="B593"/>
  <c r="B597"/>
  <c r="B600"/>
  <c r="B601"/>
  <c r="B602"/>
  <c r="B603"/>
  <c r="B604"/>
  <c r="B605"/>
  <c r="B606"/>
  <c r="B607"/>
  <c r="B608"/>
  <c r="B609"/>
  <c r="B610"/>
  <c r="B611"/>
  <c r="B612"/>
  <c r="B558"/>
  <c r="B561"/>
  <c r="B563"/>
  <c r="B568"/>
  <c r="B569"/>
  <c r="B570"/>
  <c r="B571"/>
  <c r="B572"/>
  <c r="B573"/>
  <c r="B575"/>
  <c r="B576"/>
  <c r="B577"/>
  <c r="B578"/>
  <c r="B579"/>
  <c r="B580"/>
  <c r="B527"/>
  <c r="B529"/>
  <c r="B535"/>
  <c r="B536"/>
  <c r="B537"/>
  <c r="B538"/>
  <c r="B539"/>
  <c r="B542"/>
  <c r="B543"/>
  <c r="B544"/>
  <c r="B545"/>
  <c r="B546"/>
  <c r="B547"/>
  <c r="B548"/>
  <c r="B504"/>
  <c r="B505"/>
  <c r="B506"/>
  <c r="B507"/>
  <c r="B508"/>
  <c r="B509"/>
  <c r="B510"/>
  <c r="B511"/>
  <c r="B512"/>
  <c r="B513"/>
  <c r="B514"/>
  <c r="B515"/>
  <c r="B516"/>
  <c r="B465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06"/>
  <c r="B407"/>
  <c r="B408"/>
  <c r="B409"/>
  <c r="B410"/>
  <c r="B411"/>
  <c r="B412"/>
  <c r="B413"/>
  <c r="B414"/>
  <c r="B415"/>
  <c r="B416"/>
  <c r="B417"/>
  <c r="B418"/>
  <c r="B419"/>
  <c r="B420"/>
  <c r="B366"/>
  <c r="B374"/>
  <c r="B375"/>
  <c r="B376"/>
  <c r="B377"/>
  <c r="B378"/>
  <c r="B380"/>
  <c r="B381"/>
  <c r="B382"/>
  <c r="B383"/>
  <c r="B384"/>
  <c r="B385"/>
  <c r="B386"/>
  <c r="B387"/>
  <c r="B388"/>
  <c r="B332"/>
  <c r="B342"/>
  <c r="B343"/>
  <c r="B344"/>
  <c r="B345"/>
  <c r="B346"/>
  <c r="B347"/>
  <c r="B348"/>
  <c r="B350"/>
  <c r="B351"/>
  <c r="B352"/>
  <c r="B353"/>
  <c r="B354"/>
  <c r="B355"/>
  <c r="B356"/>
  <c r="B303"/>
  <c r="B305"/>
  <c r="B310"/>
  <c r="B312"/>
  <c r="B313"/>
  <c r="B314"/>
  <c r="B315"/>
  <c r="B318"/>
  <c r="B319"/>
  <c r="B320"/>
  <c r="B321"/>
  <c r="B322"/>
  <c r="B323"/>
  <c r="B324"/>
  <c r="B269"/>
  <c r="B273"/>
  <c r="B274"/>
  <c r="B279"/>
  <c r="B280"/>
  <c r="B281"/>
  <c r="B282"/>
  <c r="B285"/>
  <c r="B286"/>
  <c r="B287"/>
  <c r="B288"/>
  <c r="B289"/>
  <c r="B290"/>
  <c r="B291"/>
  <c r="B292"/>
  <c r="B241"/>
  <c r="B247"/>
  <c r="B248"/>
  <c r="B249"/>
  <c r="B250"/>
  <c r="B251"/>
  <c r="B252"/>
  <c r="B253"/>
  <c r="B254"/>
  <c r="B255"/>
  <c r="B256"/>
  <c r="B257"/>
  <c r="B258"/>
  <c r="B259"/>
  <c r="B260"/>
  <c r="B208"/>
  <c r="B216"/>
  <c r="B217"/>
  <c r="B219"/>
  <c r="B220"/>
  <c r="B221"/>
  <c r="B222"/>
  <c r="B223"/>
  <c r="B224"/>
  <c r="B225"/>
  <c r="B226"/>
  <c r="B227"/>
  <c r="B228"/>
  <c r="B172"/>
  <c r="B176"/>
  <c r="B183"/>
  <c r="B184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<sst xmlns="http://schemas.openxmlformats.org/spreadsheetml/2006/main" count="965" uniqueCount="103">
  <si>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</si>
  <si>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</si>
  <si>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</si>
  <si>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</si>
  <si>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</si>
  <si>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</si>
  <si>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</si>
  <si>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</si>
  <si>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</si>
  <si>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</si>
  <si>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</si>
  <si>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</si>
  <si>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</si>
  <si>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</si>
  <si>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</si>
  <si>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</si>
  <si>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</si>
  <si>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</si>
  <si>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</si>
  <si>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</si>
  <si>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</si>
  <si>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</si>
  <si>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</si>
  <si>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</si>
  <si>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</si>
  <si>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</si>
  <si>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</si>
  <si>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</si>
  <si>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</si>
  <si>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</si>
  <si>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</si>
  <si>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</si>
  <si>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</si>
  <si>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</si>
  <si>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</si>
  <si>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</si>
  <si>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</si>
  <si>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</si>
  <si>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</si>
  <si>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</si>
  <si>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</si>
  <si>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</si>
  <si>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</si>
  <si>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</si>
  <si>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</si>
  <si>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</si>
  <si>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</si>
  <si>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</si>
  <si>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</si>
  <si>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</si>
  <si>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</si>
  <si>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</si>
  <si>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</si>
  <si>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</si>
  <si>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</si>
  <si>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</si>
  <si>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</si>
  <si>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</si>
  <si>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</si>
  <si>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</si>
  <si>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</si>
  <si>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</si>
  <si>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</si>
  <si>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</si>
  <si>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</si>
  <si>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</si>
  <si>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</si>
  <si>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</si>
  <si>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</si>
  <si>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</si>
  <si>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</si>
  <si>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</si>
  <si>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</si>
  <si>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</si>
  <si>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</si>
  <si>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</si>
  <si>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</si>
  <si>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</si>
  <si>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</si>
  <si>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</si>
  <si>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</si>
  <si>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</si>
  <si>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</si>
  <si>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</si>
  <si>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Andy Walker</t>
  </si>
  <si>
    <t>Moe Miller</t>
  </si>
  <si>
    <t>Jay DiDomenico</t>
  </si>
  <si>
    <t>Mark Ottusch</t>
  </si>
  <si>
    <t>James Taylor</t>
  </si>
  <si>
    <t>Shane Moore</t>
  </si>
  <si>
    <t>Kris Schirmer</t>
  </si>
  <si>
    <t>Dave Samoskevich</t>
  </si>
  <si>
    <t>James O'Keefe</t>
  </si>
  <si>
    <t>Chris Pace</t>
  </si>
  <si>
    <t>D Espinal</t>
  </si>
  <si>
    <t>J Santonastaso</t>
  </si>
  <si>
    <t>J Lawlor</t>
  </si>
  <si>
    <t>Terrance Joyner</t>
  </si>
  <si>
    <t>Kenny Gaska</t>
  </si>
  <si>
    <t>W Jarrett</t>
  </si>
  <si>
    <t>Phil Campagna</t>
  </si>
  <si>
    <t>Alex Koepple</t>
  </si>
  <si>
    <t>Dave Amaral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</si>
</sst>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topLeftCell="A9" workbookViewId="0">
      <selection activeCell="B24" sqref="B24:C24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39</v>
      </c>
      <c r="D2" s="77"/>
      <c r="E2" s="77"/>
      <c r="F2" s="54"/>
      <c r="G2" s="55" t="s">
        <v>55</v>
      </c>
      <c r="H2" s="51">
        <f>GAMES!B4</f>
        <v>20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0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84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17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59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56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28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24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20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4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2</v>
      </c>
      <c r="M7" s="6">
        <f>IF(OR(D7=0,F7=0),0,G7/F7)</f>
        <v>0.5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85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19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76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73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34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30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2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1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5</v>
      </c>
      <c r="M8" s="8">
        <f t="shared" ref="M8:M31" si="0">IF(OR(D8=0,F8=0),0,G8/F8)</f>
        <v>0.53424657534246578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86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19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73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69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45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31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40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9</v>
      </c>
      <c r="M9" s="6">
        <f t="shared" si="0"/>
        <v>0.65217391304347827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87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17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61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56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28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25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20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5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4</v>
      </c>
      <c r="M10" s="8">
        <f t="shared" si="0"/>
        <v>0.5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88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19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74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72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38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34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35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0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8</v>
      </c>
      <c r="M11" s="6">
        <f t="shared" si="0"/>
        <v>0.52777777777777779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100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11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40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38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22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17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9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0.57894736842105265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89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20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65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53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21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18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19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6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7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2</v>
      </c>
      <c r="M13" s="6">
        <f t="shared" si="0"/>
        <v>0.39622641509433965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18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63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59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19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11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10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3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2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0.32203389830508472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97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20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81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76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40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37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18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5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2</v>
      </c>
      <c r="M15" s="6">
        <f t="shared" si="0"/>
        <v>0.52631578947368418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91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19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58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48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23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21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14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3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7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0.47916666666666669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92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17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58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53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31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14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23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3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2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0.58490566037735847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93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12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45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42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23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1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4</v>
      </c>
      <c r="M18" s="8">
        <f t="shared" si="0"/>
        <v>0.5714285714285714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94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2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3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2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0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1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0.5</v>
      </c>
      <c r="N19" s="82" t="s">
        <v>77</v>
      </c>
      <c r="O19" s="83"/>
      <c r="P19" s="62" t="str">
        <f t="shared" si="1"/>
        <v>No</v>
      </c>
    </row>
    <row r="20" spans="1:16">
      <c r="A20" s="7">
        <v>14</v>
      </c>
      <c r="B20" s="76" t="s">
        <v>95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0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0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</v>
      </c>
      <c r="N20" s="82" t="s">
        <v>77</v>
      </c>
      <c r="O20" s="83"/>
      <c r="P20" s="63" t="str">
        <f t="shared" si="1"/>
        <v>No</v>
      </c>
    </row>
    <row r="21" spans="1:16">
      <c r="A21" s="5">
        <v>15</v>
      </c>
      <c r="B21" s="75" t="s">
        <v>96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2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0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0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</v>
      </c>
      <c r="N21" s="82" t="s">
        <v>77</v>
      </c>
      <c r="O21" s="83"/>
      <c r="P21" s="62" t="str">
        <f t="shared" si="1"/>
        <v>No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11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11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4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3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4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0.36363636363636365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99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11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9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3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1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2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0.33333333333333331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102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5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19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18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10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7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5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1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0.55555555555555558</v>
      </c>
      <c r="N24" s="82" t="s">
        <v>77</v>
      </c>
      <c r="O24" s="83"/>
      <c r="P24" s="63" t="str">
        <f t="shared" si="1"/>
        <v>Yes</v>
      </c>
    </row>
    <row r="25" spans="1:16">
      <c r="A25" s="5">
        <v>19</v>
      </c>
      <c r="B25" s="75" t="s">
        <v>101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2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3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3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2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1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0.66666666666666663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/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0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/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806</v>
      </c>
      <c r="F33" s="20">
        <f>SUM(F7:F32)</f>
        <v>744</v>
      </c>
      <c r="G33" s="19">
        <f>SUM(G7:G32)</f>
        <v>378</v>
      </c>
      <c r="H33" s="19">
        <f>SUM(H7:H31)</f>
        <v>300</v>
      </c>
      <c r="I33" s="19">
        <f>SUM(I7:I31)</f>
        <v>272</v>
      </c>
      <c r="J33" s="19">
        <f>SUM(J7:J31)</f>
        <v>20</v>
      </c>
      <c r="K33" s="19">
        <f>SUM(K7:K31)</f>
        <v>43</v>
      </c>
      <c r="L33" s="19">
        <f>SUM(L7:L31)</f>
        <v>36</v>
      </c>
      <c r="M33" s="21">
        <f>IF(F33=0,"N/A",G33/F33)</f>
        <v>0.50806451612903225</v>
      </c>
      <c r="P33" s="60" t="str">
        <f>CONCATENATE(COUNTIF(P7:P31,"Yes")," Players Eligible")</f>
        <v>15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H623" sqref="H623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ABC Fuel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20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0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43220</v>
      </c>
      <c r="C9" s="85"/>
      <c r="D9" s="13" t="s">
        <v>38</v>
      </c>
      <c r="E9" s="86" t="s">
        <v>46</v>
      </c>
      <c r="F9" s="86"/>
      <c r="G9" s="23" t="s">
        <v>13</v>
      </c>
      <c r="H9" s="90" t="s">
        <v>43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Andy Walker</v>
      </c>
      <c r="B12" s="58">
        <v>1</v>
      </c>
      <c r="C12" s="33">
        <v>4</v>
      </c>
      <c r="D12" s="33">
        <v>4</v>
      </c>
      <c r="E12" s="33">
        <v>1</v>
      </c>
      <c r="F12" s="33">
        <v>1</v>
      </c>
      <c r="G12" s="33">
        <v>1</v>
      </c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Moe Miller</v>
      </c>
      <c r="B13" s="68">
        <v>1</v>
      </c>
      <c r="C13" s="69">
        <v>4</v>
      </c>
      <c r="D13" s="69">
        <v>4</v>
      </c>
      <c r="E13" s="69">
        <v>4</v>
      </c>
      <c r="F13" s="69">
        <v>1</v>
      </c>
      <c r="G13" s="69">
        <v>4</v>
      </c>
      <c r="H13" s="69"/>
      <c r="I13" s="69"/>
      <c r="J13" s="70">
        <v>1</v>
      </c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Jay DiDomenico</v>
      </c>
      <c r="B14" s="58">
        <v>1</v>
      </c>
      <c r="C14" s="33">
        <v>4</v>
      </c>
      <c r="D14" s="33">
        <v>4</v>
      </c>
      <c r="E14" s="33">
        <v>1</v>
      </c>
      <c r="F14" s="33">
        <v>1</v>
      </c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Mark Ottusch</v>
      </c>
      <c r="B15" s="68">
        <v>1</v>
      </c>
      <c r="C15" s="69">
        <v>4</v>
      </c>
      <c r="D15" s="69">
        <v>4</v>
      </c>
      <c r="E15" s="69">
        <v>1</v>
      </c>
      <c r="F15" s="69"/>
      <c r="G15" s="69"/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James Taylor</v>
      </c>
      <c r="B16" s="58">
        <v>1</v>
      </c>
      <c r="C16" s="33">
        <v>3</v>
      </c>
      <c r="D16" s="33">
        <v>3</v>
      </c>
      <c r="E16" s="33">
        <v>1</v>
      </c>
      <c r="F16" s="33">
        <v>1</v>
      </c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Phil Campagna</v>
      </c>
      <c r="B17" s="68">
        <v>1</v>
      </c>
      <c r="C17" s="69">
        <v>3</v>
      </c>
      <c r="D17" s="69">
        <v>3</v>
      </c>
      <c r="E17" s="69">
        <v>1</v>
      </c>
      <c r="F17" s="69">
        <v>0</v>
      </c>
      <c r="G17" s="69">
        <v>1</v>
      </c>
      <c r="H17" s="69"/>
      <c r="I17" s="69"/>
      <c r="J17" s="70"/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Shane Moore</v>
      </c>
      <c r="B18" s="58">
        <v>1</v>
      </c>
      <c r="C18" s="33">
        <v>3</v>
      </c>
      <c r="D18" s="33">
        <v>3</v>
      </c>
      <c r="E18" s="33">
        <v>2</v>
      </c>
      <c r="F18" s="33"/>
      <c r="G18" s="33">
        <v>1</v>
      </c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Kris Schirmer</v>
      </c>
      <c r="B19" s="68">
        <v>1</v>
      </c>
      <c r="C19" s="69">
        <v>2</v>
      </c>
      <c r="D19" s="69">
        <v>2</v>
      </c>
      <c r="E19" s="69">
        <v>0</v>
      </c>
      <c r="F19" s="69">
        <v>1</v>
      </c>
      <c r="G19" s="69"/>
      <c r="H19" s="69"/>
      <c r="I19" s="69">
        <v>1</v>
      </c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Terrance Joyner</v>
      </c>
      <c r="B20" s="58">
        <v>1</v>
      </c>
      <c r="C20" s="33">
        <v>3</v>
      </c>
      <c r="D20" s="33">
        <v>3</v>
      </c>
      <c r="E20" s="33">
        <v>1</v>
      </c>
      <c r="F20" s="33">
        <v>1</v>
      </c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Dave Samoskevich</v>
      </c>
      <c r="B21" s="68">
        <v>1</v>
      </c>
      <c r="C21" s="69">
        <v>3</v>
      </c>
      <c r="D21" s="69">
        <v>2</v>
      </c>
      <c r="E21" s="69">
        <v>2</v>
      </c>
      <c r="F21" s="69">
        <v>2</v>
      </c>
      <c r="G21" s="69">
        <v>1</v>
      </c>
      <c r="H21" s="69"/>
      <c r="I21" s="69">
        <v>1</v>
      </c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James O'Keefe</v>
      </c>
      <c r="B22" s="58">
        <v>1</v>
      </c>
      <c r="C22" s="33">
        <v>3</v>
      </c>
      <c r="D22" s="33">
        <v>3</v>
      </c>
      <c r="E22" s="33">
        <v>1</v>
      </c>
      <c r="F22" s="33">
        <v>1</v>
      </c>
      <c r="G22" s="33">
        <v>1</v>
      </c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Chris Pace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D Espinal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J Santonastaso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 Lawlor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Kenny Gaska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W Jarrett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Dave Amaral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Alex Koepple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/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36</v>
      </c>
      <c r="D37" s="45">
        <f t="shared" si="0"/>
        <v>35</v>
      </c>
      <c r="E37" s="44">
        <f t="shared" si="0"/>
        <v>15</v>
      </c>
      <c r="F37" s="44">
        <f t="shared" si="0"/>
        <v>9</v>
      </c>
      <c r="G37" s="44">
        <f t="shared" si="0"/>
        <v>9</v>
      </c>
      <c r="H37" s="44">
        <f t="shared" si="0"/>
        <v>0</v>
      </c>
      <c r="I37" s="44">
        <f t="shared" si="0"/>
        <v>2</v>
      </c>
      <c r="J37" s="46">
        <f t="shared" si="0"/>
        <v>1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43227</v>
      </c>
      <c r="C41" s="85"/>
      <c r="D41" s="13" t="s">
        <v>38</v>
      </c>
      <c r="E41" s="86" t="s">
        <v>46</v>
      </c>
      <c r="F41" s="86"/>
      <c r="G41" s="23" t="s">
        <v>13</v>
      </c>
      <c r="H41" s="90" t="s">
        <v>42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Andy Walker</v>
      </c>
      <c r="B44" s="58"/>
      <c r="C44" s="33"/>
      <c r="D44" s="33"/>
      <c r="E44" s="33"/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Moe Miller</v>
      </c>
      <c r="B45" s="68">
        <v>1</v>
      </c>
      <c r="C45" s="69">
        <v>4</v>
      </c>
      <c r="D45" s="69">
        <v>4</v>
      </c>
      <c r="E45" s="69">
        <v>2</v>
      </c>
      <c r="F45" s="69">
        <v>2</v>
      </c>
      <c r="G45" s="69">
        <v>1</v>
      </c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Jay DiDomenico</v>
      </c>
      <c r="B46" s="58">
        <v>1</v>
      </c>
      <c r="C46" s="33">
        <v>4</v>
      </c>
      <c r="D46" s="33">
        <v>4</v>
      </c>
      <c r="E46" s="33">
        <v>3</v>
      </c>
      <c r="F46" s="33">
        <v>4</v>
      </c>
      <c r="G46" s="33">
        <v>1</v>
      </c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Mark Ottusch</v>
      </c>
      <c r="B47" s="68"/>
      <c r="C47" s="69"/>
      <c r="D47" s="69"/>
      <c r="E47" s="69"/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James Taylor</v>
      </c>
      <c r="B48" s="58">
        <v>1</v>
      </c>
      <c r="C48" s="33">
        <v>4</v>
      </c>
      <c r="D48" s="33">
        <v>4</v>
      </c>
      <c r="E48" s="33">
        <v>3</v>
      </c>
      <c r="F48" s="33">
        <v>3</v>
      </c>
      <c r="G48" s="33">
        <v>3</v>
      </c>
      <c r="H48" s="33"/>
      <c r="I48" s="33"/>
      <c r="J48" s="34">
        <v>2</v>
      </c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Phil Campagna</v>
      </c>
      <c r="B49" s="68">
        <v>1</v>
      </c>
      <c r="C49" s="69">
        <v>4</v>
      </c>
      <c r="D49" s="69">
        <v>3</v>
      </c>
      <c r="E49" s="69">
        <v>1</v>
      </c>
      <c r="F49" s="69">
        <v>1</v>
      </c>
      <c r="G49" s="69">
        <v>1</v>
      </c>
      <c r="H49" s="69"/>
      <c r="I49" s="69">
        <v>1</v>
      </c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Shane Moore</v>
      </c>
      <c r="B50" s="58">
        <v>1</v>
      </c>
      <c r="C50" s="33">
        <v>3</v>
      </c>
      <c r="D50" s="33">
        <v>2</v>
      </c>
      <c r="E50" s="33">
        <v>2</v>
      </c>
      <c r="F50" s="33">
        <v>1</v>
      </c>
      <c r="G50" s="33">
        <v>2</v>
      </c>
      <c r="H50" s="33">
        <v>1</v>
      </c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Kris Schirmer</v>
      </c>
      <c r="B51" s="68">
        <v>1</v>
      </c>
      <c r="C51" s="69">
        <v>3</v>
      </c>
      <c r="D51" s="69">
        <v>3</v>
      </c>
      <c r="E51" s="69">
        <v>0</v>
      </c>
      <c r="F51" s="69">
        <v>1</v>
      </c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Terrance Joyner</v>
      </c>
      <c r="B52" s="58">
        <v>1</v>
      </c>
      <c r="C52" s="33">
        <v>4</v>
      </c>
      <c r="D52" s="33">
        <v>4</v>
      </c>
      <c r="E52" s="33">
        <v>3</v>
      </c>
      <c r="F52" s="33">
        <v>4</v>
      </c>
      <c r="G52" s="33">
        <v>4</v>
      </c>
      <c r="H52" s="33"/>
      <c r="I52" s="33"/>
      <c r="J52" s="34">
        <v>1</v>
      </c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Dave Samoskevich</v>
      </c>
      <c r="B53" s="68">
        <v>1</v>
      </c>
      <c r="C53" s="69">
        <v>3</v>
      </c>
      <c r="D53" s="69">
        <v>3</v>
      </c>
      <c r="E53" s="69">
        <v>1</v>
      </c>
      <c r="F53" s="69"/>
      <c r="G53" s="69">
        <v>1</v>
      </c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James O'Keefe</v>
      </c>
      <c r="B54" s="58">
        <v>1</v>
      </c>
      <c r="C54" s="33">
        <v>3</v>
      </c>
      <c r="D54" s="33">
        <v>3</v>
      </c>
      <c r="E54" s="33">
        <v>2</v>
      </c>
      <c r="F54" s="33">
        <v>1</v>
      </c>
      <c r="G54" s="33">
        <v>3</v>
      </c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Chris Pace</v>
      </c>
      <c r="B55" s="68">
        <v>1</v>
      </c>
      <c r="C55" s="69">
        <v>4</v>
      </c>
      <c r="D55" s="69">
        <v>2</v>
      </c>
      <c r="E55" s="69">
        <v>0</v>
      </c>
      <c r="F55" s="69">
        <v>1</v>
      </c>
      <c r="G55" s="69"/>
      <c r="H55" s="69"/>
      <c r="I55" s="69">
        <v>1</v>
      </c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D Espinal</v>
      </c>
      <c r="B56" s="58"/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J Santonastaso</v>
      </c>
      <c r="B57" s="68"/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J Lawlor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Kenny Gaska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W Jarrett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Dave Amaral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Alex Koepple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/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36</v>
      </c>
      <c r="D69" s="45">
        <f t="shared" ref="D69" si="2">SUM(D44:D68)</f>
        <v>32</v>
      </c>
      <c r="E69" s="44">
        <f t="shared" ref="E69" si="3">SUM(E44:E68)</f>
        <v>17</v>
      </c>
      <c r="F69" s="44">
        <f t="shared" ref="F69" si="4">SUM(F44:F68)</f>
        <v>18</v>
      </c>
      <c r="G69" s="44">
        <f t="shared" ref="G69" si="5">SUM(G44:G68)</f>
        <v>16</v>
      </c>
      <c r="H69" s="44">
        <f t="shared" ref="H69" si="6">SUM(H44:H68)</f>
        <v>1</v>
      </c>
      <c r="I69" s="44">
        <f t="shared" ref="I69" si="7">SUM(I44:I68)</f>
        <v>2</v>
      </c>
      <c r="J69" s="46">
        <f t="shared" ref="J69" si="8">SUM(J44:J68)</f>
        <v>3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43234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82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Andy Walker</v>
      </c>
      <c r="B76" s="58">
        <v>1</v>
      </c>
      <c r="C76" s="33">
        <v>4</v>
      </c>
      <c r="D76" s="33">
        <v>4</v>
      </c>
      <c r="E76" s="33">
        <v>1</v>
      </c>
      <c r="F76" s="33">
        <v>1</v>
      </c>
      <c r="G76" s="33">
        <v>1</v>
      </c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Moe Miller</v>
      </c>
      <c r="B77" s="68"/>
      <c r="C77" s="69"/>
      <c r="D77" s="69"/>
      <c r="E77" s="69"/>
      <c r="F77" s="69"/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Jay DiDomenico</v>
      </c>
      <c r="B78" s="58">
        <v>1</v>
      </c>
      <c r="C78" s="33">
        <v>4</v>
      </c>
      <c r="D78" s="33">
        <v>4</v>
      </c>
      <c r="E78" s="33">
        <v>2</v>
      </c>
      <c r="F78" s="33">
        <v>2</v>
      </c>
      <c r="G78" s="33">
        <v>2</v>
      </c>
      <c r="H78" s="33"/>
      <c r="I78" s="33"/>
      <c r="J78" s="34">
        <v>1</v>
      </c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Mark Ottusch</v>
      </c>
      <c r="B79" s="68">
        <v>1</v>
      </c>
      <c r="C79" s="69">
        <v>4</v>
      </c>
      <c r="D79" s="69">
        <v>2</v>
      </c>
      <c r="E79" s="69">
        <v>1</v>
      </c>
      <c r="F79" s="69">
        <v>1</v>
      </c>
      <c r="G79" s="69"/>
      <c r="H79" s="69"/>
      <c r="I79" s="69">
        <v>2</v>
      </c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James Taylor</v>
      </c>
      <c r="B80" s="58">
        <v>1</v>
      </c>
      <c r="C80" s="33">
        <v>4</v>
      </c>
      <c r="D80" s="33">
        <v>4</v>
      </c>
      <c r="E80" s="33">
        <v>1</v>
      </c>
      <c r="F80" s="33"/>
      <c r="G80" s="33">
        <v>1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Phil Campagna</v>
      </c>
      <c r="B81" s="68">
        <v>1</v>
      </c>
      <c r="C81" s="69">
        <v>4</v>
      </c>
      <c r="D81" s="69">
        <v>4</v>
      </c>
      <c r="E81" s="69">
        <v>3</v>
      </c>
      <c r="F81" s="69">
        <v>1</v>
      </c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Shane Moore</v>
      </c>
      <c r="B82" s="58">
        <v>1</v>
      </c>
      <c r="C82" s="33">
        <v>4</v>
      </c>
      <c r="D82" s="33">
        <v>3</v>
      </c>
      <c r="E82" s="33">
        <v>1</v>
      </c>
      <c r="F82" s="33">
        <v>2</v>
      </c>
      <c r="G82" s="33">
        <v>1</v>
      </c>
      <c r="H82" s="33">
        <v>1</v>
      </c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Kris Schirmer</v>
      </c>
      <c r="B83" s="68">
        <v>1</v>
      </c>
      <c r="C83" s="69">
        <v>3</v>
      </c>
      <c r="D83" s="69">
        <v>2</v>
      </c>
      <c r="E83" s="69">
        <v>0</v>
      </c>
      <c r="F83" s="69"/>
      <c r="G83" s="69">
        <v>1</v>
      </c>
      <c r="H83" s="69">
        <v>1</v>
      </c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Terrance Joyner</v>
      </c>
      <c r="B84" s="58"/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Dave Samoskevich</v>
      </c>
      <c r="B85" s="68"/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James O'Keefe</v>
      </c>
      <c r="B86" s="58">
        <v>1</v>
      </c>
      <c r="C86" s="33">
        <v>3</v>
      </c>
      <c r="D86" s="33">
        <v>3</v>
      </c>
      <c r="E86" s="33">
        <v>2</v>
      </c>
      <c r="F86" s="33">
        <v>1</v>
      </c>
      <c r="G86" s="33">
        <v>1</v>
      </c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Chris Pace</v>
      </c>
      <c r="B87" s="68">
        <v>1</v>
      </c>
      <c r="C87" s="69">
        <v>4</v>
      </c>
      <c r="D87" s="69">
        <v>4</v>
      </c>
      <c r="E87" s="69">
        <v>3</v>
      </c>
      <c r="F87" s="69">
        <v>1</v>
      </c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D Espinal</v>
      </c>
      <c r="B88" s="58">
        <v>1</v>
      </c>
      <c r="C88" s="33">
        <v>3</v>
      </c>
      <c r="D88" s="33">
        <v>2</v>
      </c>
      <c r="E88" s="33">
        <v>1</v>
      </c>
      <c r="F88" s="33"/>
      <c r="G88" s="33">
        <v>1</v>
      </c>
      <c r="H88" s="33"/>
      <c r="I88" s="33">
        <v>1</v>
      </c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J Santonastaso</v>
      </c>
      <c r="B89" s="68"/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J Lawlor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Kenny Gaska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W Jarrett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Dave Amaral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Alex Koepple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/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37</v>
      </c>
      <c r="D101" s="45">
        <f t="shared" ref="D101" si="10">SUM(D76:D100)</f>
        <v>32</v>
      </c>
      <c r="E101" s="44">
        <f t="shared" ref="E101" si="11">SUM(E76:E100)</f>
        <v>15</v>
      </c>
      <c r="F101" s="44">
        <f t="shared" ref="F101" si="12">SUM(F76:F100)</f>
        <v>9</v>
      </c>
      <c r="G101" s="44">
        <f t="shared" ref="G101" si="13">SUM(G76:G100)</f>
        <v>8</v>
      </c>
      <c r="H101" s="44">
        <f t="shared" ref="H101" si="14">SUM(H76:H100)</f>
        <v>2</v>
      </c>
      <c r="I101" s="44">
        <f t="shared" ref="I101" si="15">SUM(I76:I100)</f>
        <v>3</v>
      </c>
      <c r="J101" s="46">
        <f t="shared" ref="J101" si="16">SUM(J76:J100)</f>
        <v>1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43241</v>
      </c>
      <c r="C105" s="85"/>
      <c r="D105" s="13" t="s">
        <v>38</v>
      </c>
      <c r="E105" s="86" t="s">
        <v>46</v>
      </c>
      <c r="F105" s="86"/>
      <c r="G105" s="23" t="s">
        <v>13</v>
      </c>
      <c r="H105" s="90" t="s">
        <v>44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Andy Walker</v>
      </c>
      <c r="B108" s="58">
        <v>1</v>
      </c>
      <c r="C108" s="33">
        <v>3</v>
      </c>
      <c r="D108" s="33">
        <v>3</v>
      </c>
      <c r="E108" s="33">
        <v>2</v>
      </c>
      <c r="F108" s="33"/>
      <c r="G108" s="33">
        <v>1</v>
      </c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Moe Miller</v>
      </c>
      <c r="B109" s="68">
        <v>1</v>
      </c>
      <c r="C109" s="69">
        <v>4</v>
      </c>
      <c r="D109" s="69">
        <v>4</v>
      </c>
      <c r="E109" s="69">
        <v>2</v>
      </c>
      <c r="F109" s="69">
        <v>2</v>
      </c>
      <c r="G109" s="69">
        <v>4</v>
      </c>
      <c r="H109" s="69"/>
      <c r="I109" s="69"/>
      <c r="J109" s="70">
        <v>1</v>
      </c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Jay DiDomenico</v>
      </c>
      <c r="B110" s="58">
        <v>1</v>
      </c>
      <c r="C110" s="33">
        <v>3</v>
      </c>
      <c r="D110" s="33">
        <v>3</v>
      </c>
      <c r="E110" s="33">
        <v>2</v>
      </c>
      <c r="F110" s="33">
        <v>2</v>
      </c>
      <c r="G110" s="33">
        <v>2</v>
      </c>
      <c r="H110" s="33"/>
      <c r="I110" s="33"/>
      <c r="J110" s="34">
        <v>1</v>
      </c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Mark Ottusch</v>
      </c>
      <c r="B111" s="68">
        <v>1</v>
      </c>
      <c r="C111" s="69">
        <v>3</v>
      </c>
      <c r="D111" s="69">
        <v>2</v>
      </c>
      <c r="E111" s="69">
        <v>0</v>
      </c>
      <c r="F111" s="69">
        <v>1</v>
      </c>
      <c r="G111" s="69"/>
      <c r="H111" s="69"/>
      <c r="I111" s="69">
        <v>1</v>
      </c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James Taylor</v>
      </c>
      <c r="B112" s="58">
        <v>1</v>
      </c>
      <c r="C112" s="33">
        <v>4</v>
      </c>
      <c r="D112" s="33">
        <v>4</v>
      </c>
      <c r="E112" s="33">
        <v>1</v>
      </c>
      <c r="F112" s="33">
        <v>1</v>
      </c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Phil Campagna</v>
      </c>
      <c r="B113" s="68">
        <v>1</v>
      </c>
      <c r="C113" s="69">
        <v>4</v>
      </c>
      <c r="D113" s="69">
        <v>4</v>
      </c>
      <c r="E113" s="69">
        <v>2</v>
      </c>
      <c r="F113" s="69">
        <v>2</v>
      </c>
      <c r="G113" s="69">
        <v>1</v>
      </c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Shane Moore</v>
      </c>
      <c r="B114" s="58">
        <v>1</v>
      </c>
      <c r="C114" s="33">
        <v>3</v>
      </c>
      <c r="D114" s="33">
        <v>3</v>
      </c>
      <c r="E114" s="33">
        <v>1</v>
      </c>
      <c r="F114" s="33"/>
      <c r="G114" s="33">
        <v>1</v>
      </c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Kris Schirmer</v>
      </c>
      <c r="B115" s="68"/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Terrance Joyner</v>
      </c>
      <c r="B116" s="58">
        <v>1</v>
      </c>
      <c r="C116" s="33">
        <v>3</v>
      </c>
      <c r="D116" s="33">
        <v>3</v>
      </c>
      <c r="E116" s="33">
        <v>3</v>
      </c>
      <c r="F116" s="33">
        <v>3</v>
      </c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Dave Samoskevich</v>
      </c>
      <c r="B117" s="68">
        <v>1</v>
      </c>
      <c r="C117" s="69">
        <v>3</v>
      </c>
      <c r="D117" s="69">
        <v>3</v>
      </c>
      <c r="E117" s="69">
        <v>2</v>
      </c>
      <c r="F117" s="69">
        <v>1</v>
      </c>
      <c r="G117" s="69">
        <v>1</v>
      </c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James O'Keefe</v>
      </c>
      <c r="B118" s="58">
        <v>1</v>
      </c>
      <c r="C118" s="33">
        <v>3</v>
      </c>
      <c r="D118" s="33">
        <v>3</v>
      </c>
      <c r="E118" s="33">
        <v>2</v>
      </c>
      <c r="F118" s="33">
        <v>2</v>
      </c>
      <c r="G118" s="33">
        <v>2</v>
      </c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Chris Pace</v>
      </c>
      <c r="B119" s="68">
        <v>1</v>
      </c>
      <c r="C119" s="69">
        <v>4</v>
      </c>
      <c r="D119" s="69">
        <v>4</v>
      </c>
      <c r="E119" s="69">
        <v>1</v>
      </c>
      <c r="F119" s="69">
        <v>1</v>
      </c>
      <c r="G119" s="69">
        <v>1</v>
      </c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D Espinal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J Santonastaso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J Lawlor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Kenny Gaska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W Jarrett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Dave Amaral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Alex Koepple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/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37</v>
      </c>
      <c r="D133" s="45">
        <f t="shared" ref="D133" si="18">SUM(D108:D132)</f>
        <v>36</v>
      </c>
      <c r="E133" s="44">
        <f t="shared" ref="E133" si="19">SUM(E108:E132)</f>
        <v>18</v>
      </c>
      <c r="F133" s="44">
        <f t="shared" ref="F133" si="20">SUM(F108:F132)</f>
        <v>15</v>
      </c>
      <c r="G133" s="44">
        <f t="shared" ref="G133" si="21">SUM(G108:G132)</f>
        <v>13</v>
      </c>
      <c r="H133" s="44">
        <f t="shared" ref="H133" si="22">SUM(H108:H132)</f>
        <v>0</v>
      </c>
      <c r="I133" s="44">
        <f t="shared" ref="I133" si="23">SUM(I108:I132)</f>
        <v>1</v>
      </c>
      <c r="J133" s="46">
        <f t="shared" ref="J133" si="24">SUM(J108:J132)</f>
        <v>2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43251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83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Andy Walker</v>
      </c>
      <c r="B140" s="58">
        <v>1</v>
      </c>
      <c r="C140" s="33">
        <v>4</v>
      </c>
      <c r="D140" s="33">
        <v>4</v>
      </c>
      <c r="E140" s="33">
        <v>2</v>
      </c>
      <c r="F140" s="33">
        <v>2</v>
      </c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Moe Miller</v>
      </c>
      <c r="B141" s="68">
        <v>1</v>
      </c>
      <c r="C141" s="69">
        <v>4</v>
      </c>
      <c r="D141" s="69">
        <v>3</v>
      </c>
      <c r="E141" s="69">
        <v>3</v>
      </c>
      <c r="F141" s="69">
        <v>2</v>
      </c>
      <c r="G141" s="69">
        <v>4</v>
      </c>
      <c r="H141" s="69">
        <v>1</v>
      </c>
      <c r="I141" s="69"/>
      <c r="J141" s="70">
        <v>1</v>
      </c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Jay DiDomenico</v>
      </c>
      <c r="B142" s="58">
        <v>1</v>
      </c>
      <c r="C142" s="33">
        <v>4</v>
      </c>
      <c r="D142" s="33">
        <v>3</v>
      </c>
      <c r="E142" s="33">
        <v>2</v>
      </c>
      <c r="F142" s="33">
        <v>2</v>
      </c>
      <c r="G142" s="33">
        <v>4</v>
      </c>
      <c r="H142" s="33"/>
      <c r="I142" s="33">
        <v>1</v>
      </c>
      <c r="J142" s="34">
        <v>2</v>
      </c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Mark Ottusch</v>
      </c>
      <c r="B143" s="68"/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James Taylor</v>
      </c>
      <c r="B144" s="58">
        <v>1</v>
      </c>
      <c r="C144" s="33">
        <v>4</v>
      </c>
      <c r="D144" s="33">
        <v>4</v>
      </c>
      <c r="E144" s="33">
        <v>0</v>
      </c>
      <c r="F144" s="33"/>
      <c r="G144" s="33"/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Phil Campagna</v>
      </c>
      <c r="B145" s="68">
        <v>1</v>
      </c>
      <c r="C145" s="69">
        <v>4</v>
      </c>
      <c r="D145" s="69">
        <v>4</v>
      </c>
      <c r="E145" s="69">
        <v>3</v>
      </c>
      <c r="F145" s="69">
        <v>3</v>
      </c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Shane Moore</v>
      </c>
      <c r="B146" s="58">
        <v>1</v>
      </c>
      <c r="C146" s="33">
        <v>3</v>
      </c>
      <c r="D146" s="33">
        <v>3</v>
      </c>
      <c r="E146" s="33">
        <v>1</v>
      </c>
      <c r="F146" s="33">
        <v>1</v>
      </c>
      <c r="G146" s="33"/>
      <c r="H146" s="33"/>
      <c r="I146" s="33">
        <v>1</v>
      </c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Kris Schirmer</v>
      </c>
      <c r="B147" s="68">
        <v>1</v>
      </c>
      <c r="C147" s="69">
        <v>4</v>
      </c>
      <c r="D147" s="69">
        <v>4</v>
      </c>
      <c r="E147" s="69">
        <v>2</v>
      </c>
      <c r="F147" s="69">
        <v>1</v>
      </c>
      <c r="G147" s="69">
        <v>1</v>
      </c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Terrance Joyner</v>
      </c>
      <c r="B148" s="58">
        <v>1</v>
      </c>
      <c r="C148" s="33">
        <v>4</v>
      </c>
      <c r="D148" s="33">
        <v>4</v>
      </c>
      <c r="E148" s="33">
        <v>4</v>
      </c>
      <c r="F148" s="33">
        <v>3</v>
      </c>
      <c r="G148" s="33">
        <v>4</v>
      </c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Dave Samoskevich</v>
      </c>
      <c r="B149" s="68">
        <v>1</v>
      </c>
      <c r="C149" s="69">
        <v>3</v>
      </c>
      <c r="D149" s="69">
        <v>2</v>
      </c>
      <c r="E149" s="69">
        <v>0</v>
      </c>
      <c r="F149" s="69"/>
      <c r="G149" s="69"/>
      <c r="H149" s="69"/>
      <c r="I149" s="69">
        <v>1</v>
      </c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James O'Keefe</v>
      </c>
      <c r="B150" s="58">
        <v>1</v>
      </c>
      <c r="C150" s="33">
        <v>4</v>
      </c>
      <c r="D150" s="33">
        <v>4</v>
      </c>
      <c r="E150" s="33">
        <v>1</v>
      </c>
      <c r="F150" s="33">
        <v>1</v>
      </c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Chris Pace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D Espinal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J Santonastaso</v>
      </c>
      <c r="B153" s="68"/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J Lawlor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Kenny Gaska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W Jarrett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Dave Amaral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Alex Koepple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/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38</v>
      </c>
      <c r="D165" s="45">
        <f t="shared" ref="D165" si="26">SUM(D140:D164)</f>
        <v>35</v>
      </c>
      <c r="E165" s="44">
        <f t="shared" ref="E165" si="27">SUM(E140:E164)</f>
        <v>18</v>
      </c>
      <c r="F165" s="44">
        <f t="shared" ref="F165" si="28">SUM(F140:F164)</f>
        <v>15</v>
      </c>
      <c r="G165" s="44">
        <f t="shared" ref="G165" si="29">SUM(G140:G164)</f>
        <v>13</v>
      </c>
      <c r="H165" s="44">
        <f t="shared" ref="H165" si="30">SUM(H140:H164)</f>
        <v>1</v>
      </c>
      <c r="I165" s="44">
        <f t="shared" ref="I165" si="31">SUM(I140:I164)</f>
        <v>3</v>
      </c>
      <c r="J165" s="46">
        <f t="shared" ref="J165" si="32">SUM(J140:J164)</f>
        <v>3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43255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41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Andy Walker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Moe Miller</v>
      </c>
      <c r="B173" s="68">
        <v>1</v>
      </c>
      <c r="C173" s="69">
        <v>4</v>
      </c>
      <c r="D173" s="69">
        <v>4</v>
      </c>
      <c r="E173" s="69">
        <v>2</v>
      </c>
      <c r="F173" s="69">
        <v>2</v>
      </c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Jay DiDomenico</v>
      </c>
      <c r="B174" s="58">
        <v>1</v>
      </c>
      <c r="C174" s="33">
        <v>4</v>
      </c>
      <c r="D174" s="33">
        <v>4</v>
      </c>
      <c r="E174" s="33">
        <v>1</v>
      </c>
      <c r="F174" s="33"/>
      <c r="G174" s="33"/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Mark Ottusch</v>
      </c>
      <c r="B175" s="68">
        <v>1</v>
      </c>
      <c r="C175" s="69">
        <v>4</v>
      </c>
      <c r="D175" s="69">
        <v>4</v>
      </c>
      <c r="E175" s="69">
        <v>1</v>
      </c>
      <c r="F175" s="69">
        <v>1</v>
      </c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James Taylor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Phil Campagna</v>
      </c>
      <c r="B177" s="68">
        <v>1</v>
      </c>
      <c r="C177" s="69">
        <v>4</v>
      </c>
      <c r="D177" s="69">
        <v>4</v>
      </c>
      <c r="E177" s="69">
        <v>3</v>
      </c>
      <c r="F177" s="69">
        <v>2</v>
      </c>
      <c r="G177" s="69">
        <v>1</v>
      </c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Shane Moore</v>
      </c>
      <c r="B178" s="58">
        <v>1</v>
      </c>
      <c r="C178" s="33">
        <v>4</v>
      </c>
      <c r="D178" s="33">
        <v>3</v>
      </c>
      <c r="E178" s="33">
        <v>0</v>
      </c>
      <c r="F178" s="33">
        <v>1</v>
      </c>
      <c r="G178" s="33"/>
      <c r="H178" s="33"/>
      <c r="I178" s="33">
        <v>1</v>
      </c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Kris Schirmer</v>
      </c>
      <c r="B179" s="68">
        <v>1</v>
      </c>
      <c r="C179" s="69">
        <v>3</v>
      </c>
      <c r="D179" s="69">
        <v>3</v>
      </c>
      <c r="E179" s="69">
        <v>2</v>
      </c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Terrance Joyner</v>
      </c>
      <c r="B180" s="58">
        <v>1</v>
      </c>
      <c r="C180" s="33">
        <v>4</v>
      </c>
      <c r="D180" s="33">
        <v>4</v>
      </c>
      <c r="E180" s="33">
        <v>2</v>
      </c>
      <c r="F180" s="33">
        <v>1</v>
      </c>
      <c r="G180" s="33">
        <v>2</v>
      </c>
      <c r="H180" s="33"/>
      <c r="I180" s="33"/>
      <c r="J180" s="34">
        <v>1</v>
      </c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Dave Samoskevich</v>
      </c>
      <c r="B181" s="68">
        <v>1</v>
      </c>
      <c r="C181" s="69">
        <v>3</v>
      </c>
      <c r="D181" s="69">
        <v>2</v>
      </c>
      <c r="E181" s="69">
        <v>0</v>
      </c>
      <c r="F181" s="69">
        <v>0</v>
      </c>
      <c r="G181" s="69">
        <v>1</v>
      </c>
      <c r="H181" s="69">
        <v>1</v>
      </c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James O'Keefe</v>
      </c>
      <c r="B182" s="58">
        <v>1</v>
      </c>
      <c r="C182" s="33">
        <v>4</v>
      </c>
      <c r="D182" s="33">
        <v>4</v>
      </c>
      <c r="E182" s="33">
        <v>3</v>
      </c>
      <c r="F182" s="33"/>
      <c r="G182" s="33">
        <v>2</v>
      </c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Chris Pace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D Espinal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J Santonastaso</v>
      </c>
      <c r="B185" s="68">
        <v>1</v>
      </c>
      <c r="C185" s="69">
        <v>3</v>
      </c>
      <c r="D185" s="69">
        <v>3</v>
      </c>
      <c r="E185" s="69">
        <v>0</v>
      </c>
      <c r="F185" s="69">
        <v>1</v>
      </c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J Lawlor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Kenny Gaska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W Jarrett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Dave Amaral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Alex Koepple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/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37</v>
      </c>
      <c r="D197" s="45">
        <f t="shared" ref="D197" si="34">SUM(D172:D196)</f>
        <v>35</v>
      </c>
      <c r="E197" s="44">
        <f t="shared" ref="E197" si="35">SUM(E172:E196)</f>
        <v>14</v>
      </c>
      <c r="F197" s="44">
        <f t="shared" ref="F197" si="36">SUM(F172:F196)</f>
        <v>8</v>
      </c>
      <c r="G197" s="44">
        <f t="shared" ref="G197" si="37">SUM(G172:G196)</f>
        <v>6</v>
      </c>
      <c r="H197" s="44">
        <f t="shared" ref="H197" si="38">SUM(H172:H196)</f>
        <v>1</v>
      </c>
      <c r="I197" s="44">
        <f t="shared" ref="I197" si="39">SUM(I172:I196)</f>
        <v>1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43262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43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Andy Walker</v>
      </c>
      <c r="B204" s="58">
        <v>1</v>
      </c>
      <c r="C204" s="33">
        <v>3</v>
      </c>
      <c r="D204" s="33">
        <v>3</v>
      </c>
      <c r="E204" s="33">
        <v>1</v>
      </c>
      <c r="F204" s="33">
        <v>2</v>
      </c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Moe Miller</v>
      </c>
      <c r="B205" s="68">
        <v>1</v>
      </c>
      <c r="C205" s="69">
        <v>3</v>
      </c>
      <c r="D205" s="69">
        <v>3</v>
      </c>
      <c r="E205" s="69">
        <v>0</v>
      </c>
      <c r="F205" s="69"/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Jay DiDomenico</v>
      </c>
      <c r="B206" s="58">
        <v>1</v>
      </c>
      <c r="C206" s="33">
        <v>3</v>
      </c>
      <c r="D206" s="33">
        <v>2</v>
      </c>
      <c r="E206" s="33">
        <v>1</v>
      </c>
      <c r="F206" s="33"/>
      <c r="G206" s="33"/>
      <c r="H206" s="33"/>
      <c r="I206" s="33">
        <v>1</v>
      </c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Mark Ottusch</v>
      </c>
      <c r="B207" s="68">
        <v>1</v>
      </c>
      <c r="C207" s="69">
        <v>2</v>
      </c>
      <c r="D207" s="69">
        <v>2</v>
      </c>
      <c r="E207" s="69">
        <v>2</v>
      </c>
      <c r="F207" s="69">
        <v>2</v>
      </c>
      <c r="G207" s="69">
        <v>2</v>
      </c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James Taylor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Phil Campagna</v>
      </c>
      <c r="B209" s="68">
        <v>1</v>
      </c>
      <c r="C209" s="69">
        <v>3</v>
      </c>
      <c r="D209" s="69">
        <v>3</v>
      </c>
      <c r="E209" s="69">
        <v>1</v>
      </c>
      <c r="F209" s="69"/>
      <c r="G209" s="69">
        <v>2</v>
      </c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Shane Moore</v>
      </c>
      <c r="B210" s="58">
        <v>1</v>
      </c>
      <c r="C210" s="33">
        <v>2</v>
      </c>
      <c r="D210" s="33">
        <v>2</v>
      </c>
      <c r="E210" s="33">
        <v>1</v>
      </c>
      <c r="F210" s="33">
        <v>1</v>
      </c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Kris Schirmer</v>
      </c>
      <c r="B211" s="68">
        <v>1</v>
      </c>
      <c r="C211" s="69">
        <v>3</v>
      </c>
      <c r="D211" s="69">
        <v>3</v>
      </c>
      <c r="E211" s="69">
        <v>0</v>
      </c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Terrance Joyner</v>
      </c>
      <c r="B212" s="58">
        <v>1</v>
      </c>
      <c r="C212" s="33">
        <v>3</v>
      </c>
      <c r="D212" s="33">
        <v>3</v>
      </c>
      <c r="E212" s="33">
        <v>0</v>
      </c>
      <c r="F212" s="33">
        <v>1</v>
      </c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Dave Samoskevich</v>
      </c>
      <c r="B213" s="68">
        <v>1</v>
      </c>
      <c r="C213" s="69">
        <v>2</v>
      </c>
      <c r="D213" s="69">
        <v>1</v>
      </c>
      <c r="E213" s="69">
        <v>0</v>
      </c>
      <c r="F213" s="69"/>
      <c r="G213" s="69">
        <v>2</v>
      </c>
      <c r="H213" s="69">
        <v>1</v>
      </c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James O'Keefe</v>
      </c>
      <c r="B214" s="58">
        <v>1</v>
      </c>
      <c r="C214" s="33">
        <v>2</v>
      </c>
      <c r="D214" s="33">
        <v>2</v>
      </c>
      <c r="E214" s="33">
        <v>2</v>
      </c>
      <c r="F214" s="33">
        <v>1</v>
      </c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Chris Pace</v>
      </c>
      <c r="B215" s="68">
        <v>1</v>
      </c>
      <c r="C215" s="69">
        <v>2</v>
      </c>
      <c r="D215" s="69">
        <v>2</v>
      </c>
      <c r="E215" s="69">
        <v>1</v>
      </c>
      <c r="F215" s="69">
        <v>1</v>
      </c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D Espinal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J Santonastaso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J Lawlor</v>
      </c>
      <c r="B218" s="58">
        <v>1</v>
      </c>
      <c r="C218" s="33">
        <v>3</v>
      </c>
      <c r="D218" s="33">
        <v>3</v>
      </c>
      <c r="E218" s="33">
        <v>0</v>
      </c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Kenny Gaska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W Jarrett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Dave Amaral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Alex Koepple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/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31</v>
      </c>
      <c r="D229" s="45">
        <f t="shared" ref="D229" si="42">SUM(D204:D228)</f>
        <v>29</v>
      </c>
      <c r="E229" s="44">
        <f t="shared" ref="E229" si="43">SUM(E204:E228)</f>
        <v>9</v>
      </c>
      <c r="F229" s="44">
        <f t="shared" ref="F229" si="44">SUM(F204:F228)</f>
        <v>8</v>
      </c>
      <c r="G229" s="44">
        <f t="shared" ref="G229" si="45">SUM(G204:G228)</f>
        <v>6</v>
      </c>
      <c r="H229" s="44">
        <f t="shared" ref="H229" si="46">SUM(H204:H228)</f>
        <v>1</v>
      </c>
      <c r="I229" s="44">
        <f t="shared" ref="I229" si="47">SUM(I204:I228)</f>
        <v>1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43265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42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Andy Walker</v>
      </c>
      <c r="B236" s="58">
        <v>1</v>
      </c>
      <c r="C236" s="33">
        <v>5</v>
      </c>
      <c r="D236" s="33">
        <v>4</v>
      </c>
      <c r="E236" s="33">
        <v>2</v>
      </c>
      <c r="F236" s="33">
        <v>3</v>
      </c>
      <c r="G236" s="33">
        <v>2</v>
      </c>
      <c r="H236" s="33"/>
      <c r="I236" s="33">
        <v>1</v>
      </c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Moe Miller</v>
      </c>
      <c r="B237" s="68">
        <v>1</v>
      </c>
      <c r="C237" s="69">
        <v>4</v>
      </c>
      <c r="D237" s="69">
        <v>4</v>
      </c>
      <c r="E237" s="69">
        <v>4</v>
      </c>
      <c r="F237" s="69">
        <v>3</v>
      </c>
      <c r="G237" s="69">
        <v>2</v>
      </c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Jay DiDomenico</v>
      </c>
      <c r="B238" s="58">
        <v>1</v>
      </c>
      <c r="C238" s="33">
        <v>4</v>
      </c>
      <c r="D238" s="33">
        <v>3</v>
      </c>
      <c r="E238" s="33">
        <v>3</v>
      </c>
      <c r="F238" s="33">
        <v>2</v>
      </c>
      <c r="G238" s="33">
        <v>4</v>
      </c>
      <c r="H238" s="33">
        <v>1</v>
      </c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Mark Ottusch</v>
      </c>
      <c r="B239" s="68">
        <v>1</v>
      </c>
      <c r="C239" s="69">
        <v>4</v>
      </c>
      <c r="D239" s="69">
        <v>4</v>
      </c>
      <c r="E239" s="69">
        <v>1</v>
      </c>
      <c r="F239" s="69">
        <v>1</v>
      </c>
      <c r="G239" s="69">
        <v>1</v>
      </c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James Taylor</v>
      </c>
      <c r="B240" s="58">
        <v>1</v>
      </c>
      <c r="C240" s="33">
        <v>4</v>
      </c>
      <c r="D240" s="33">
        <v>4</v>
      </c>
      <c r="E240" s="33">
        <v>2</v>
      </c>
      <c r="F240" s="33">
        <v>2</v>
      </c>
      <c r="G240" s="33">
        <v>3</v>
      </c>
      <c r="H240" s="33"/>
      <c r="I240" s="33"/>
      <c r="J240" s="34">
        <v>1</v>
      </c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Phil Campagna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Shane Moore</v>
      </c>
      <c r="B242" s="58">
        <v>1</v>
      </c>
      <c r="C242" s="33">
        <v>4</v>
      </c>
      <c r="D242" s="33">
        <v>3</v>
      </c>
      <c r="E242" s="33">
        <v>1</v>
      </c>
      <c r="F242" s="33">
        <v>2</v>
      </c>
      <c r="G242" s="33">
        <v>2</v>
      </c>
      <c r="H242" s="33">
        <v>0</v>
      </c>
      <c r="I242" s="33">
        <v>1</v>
      </c>
      <c r="J242" s="34">
        <v>1</v>
      </c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Kris Schirmer</v>
      </c>
      <c r="B243" s="68">
        <v>1</v>
      </c>
      <c r="C243" s="69">
        <v>4</v>
      </c>
      <c r="D243" s="69">
        <v>3</v>
      </c>
      <c r="E243" s="69">
        <v>1</v>
      </c>
      <c r="F243" s="69">
        <v>1</v>
      </c>
      <c r="G243" s="69">
        <v>2</v>
      </c>
      <c r="H243" s="69">
        <v>1</v>
      </c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Terrance Joyner</v>
      </c>
      <c r="B244" s="58">
        <v>1</v>
      </c>
      <c r="C244" s="33">
        <v>5</v>
      </c>
      <c r="D244" s="33">
        <v>5</v>
      </c>
      <c r="E244" s="33">
        <v>2</v>
      </c>
      <c r="F244" s="33">
        <v>2</v>
      </c>
      <c r="G244" s="33">
        <v>1</v>
      </c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Dave Samoskevich</v>
      </c>
      <c r="B245" s="68">
        <v>1</v>
      </c>
      <c r="C245" s="69">
        <v>4</v>
      </c>
      <c r="D245" s="69">
        <v>4</v>
      </c>
      <c r="E245" s="69">
        <v>1</v>
      </c>
      <c r="F245" s="69">
        <v>1</v>
      </c>
      <c r="G245" s="69">
        <v>1</v>
      </c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James O'Keefe</v>
      </c>
      <c r="B246" s="58">
        <v>1</v>
      </c>
      <c r="C246" s="33">
        <v>4</v>
      </c>
      <c r="D246" s="33">
        <v>4</v>
      </c>
      <c r="E246" s="33">
        <v>1</v>
      </c>
      <c r="F246" s="33">
        <v>1</v>
      </c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Chris Pace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D Espinal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J Santonastaso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J Lawlor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Kenny Gaska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W Jarrett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Dave Amaral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Alex Koepple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/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42</v>
      </c>
      <c r="D261" s="45">
        <f t="shared" ref="D261" si="50">SUM(D236:D260)</f>
        <v>38</v>
      </c>
      <c r="E261" s="44">
        <f t="shared" ref="E261" si="51">SUM(E236:E260)</f>
        <v>18</v>
      </c>
      <c r="F261" s="44">
        <f t="shared" ref="F261" si="52">SUM(F236:F260)</f>
        <v>18</v>
      </c>
      <c r="G261" s="44">
        <f t="shared" ref="G261" si="53">SUM(G236:G260)</f>
        <v>18</v>
      </c>
      <c r="H261" s="44">
        <f t="shared" ref="H261" si="54">SUM(H236:H260)</f>
        <v>2</v>
      </c>
      <c r="I261" s="44">
        <f t="shared" ref="I261" si="55">SUM(I236:I260)</f>
        <v>2</v>
      </c>
      <c r="J261" s="46">
        <f t="shared" ref="J261" si="56">SUM(J236:J260)</f>
        <v>2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43273</v>
      </c>
      <c r="C265" s="85"/>
      <c r="D265" s="13" t="s">
        <v>38</v>
      </c>
      <c r="E265" s="86" t="s">
        <v>46</v>
      </c>
      <c r="F265" s="86"/>
      <c r="G265" s="23" t="s">
        <v>13</v>
      </c>
      <c r="H265" s="90" t="s">
        <v>12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Andy Walker</v>
      </c>
      <c r="B268" s="58">
        <v>1</v>
      </c>
      <c r="C268" s="33">
        <v>4</v>
      </c>
      <c r="D268" s="33">
        <v>4</v>
      </c>
      <c r="E268" s="33">
        <v>1</v>
      </c>
      <c r="F268" s="33">
        <v>2</v>
      </c>
      <c r="G268" s="33">
        <v>2</v>
      </c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Moe Miller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Jay DiDomenico</v>
      </c>
      <c r="B270" s="58">
        <v>1</v>
      </c>
      <c r="C270" s="33">
        <v>4</v>
      </c>
      <c r="D270" s="33">
        <v>3</v>
      </c>
      <c r="E270" s="33">
        <v>2</v>
      </c>
      <c r="F270" s="33">
        <v>3</v>
      </c>
      <c r="G270" s="33"/>
      <c r="H270" s="33"/>
      <c r="I270" s="33">
        <v>1</v>
      </c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Mark Ottusch</v>
      </c>
      <c r="B271" s="68">
        <v>1</v>
      </c>
      <c r="C271" s="69">
        <v>4</v>
      </c>
      <c r="D271" s="69">
        <v>4</v>
      </c>
      <c r="E271" s="69">
        <v>3</v>
      </c>
      <c r="F271" s="69">
        <v>3</v>
      </c>
      <c r="G271" s="69">
        <v>3</v>
      </c>
      <c r="H271" s="69"/>
      <c r="I271" s="69"/>
      <c r="J271" s="70">
        <v>1</v>
      </c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James Taylor</v>
      </c>
      <c r="B272" s="58">
        <v>1</v>
      </c>
      <c r="C272" s="33">
        <v>4</v>
      </c>
      <c r="D272" s="33">
        <v>4</v>
      </c>
      <c r="E272" s="33">
        <v>3</v>
      </c>
      <c r="F272" s="33">
        <v>2</v>
      </c>
      <c r="G272" s="33">
        <v>3</v>
      </c>
      <c r="H272" s="33"/>
      <c r="I272" s="33"/>
      <c r="J272" s="34">
        <v>1</v>
      </c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Phil Campagna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Shane Moore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Kris Schirmer</v>
      </c>
      <c r="B275" s="68">
        <v>1</v>
      </c>
      <c r="C275" s="69">
        <v>3</v>
      </c>
      <c r="D275" s="69">
        <v>3</v>
      </c>
      <c r="E275" s="69">
        <v>0</v>
      </c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Terrance Joyner</v>
      </c>
      <c r="B276" s="58">
        <v>1</v>
      </c>
      <c r="C276" s="33">
        <v>4</v>
      </c>
      <c r="D276" s="33">
        <v>4</v>
      </c>
      <c r="E276" s="33">
        <v>3</v>
      </c>
      <c r="F276" s="33">
        <v>1</v>
      </c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Dave Samoskevich</v>
      </c>
      <c r="B277" s="68">
        <v>1</v>
      </c>
      <c r="C277" s="69">
        <v>3</v>
      </c>
      <c r="D277" s="69">
        <v>3</v>
      </c>
      <c r="E277" s="69">
        <v>1</v>
      </c>
      <c r="F277" s="69">
        <v>1</v>
      </c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James O'Keefe</v>
      </c>
      <c r="B278" s="58">
        <v>1</v>
      </c>
      <c r="C278" s="33">
        <v>4</v>
      </c>
      <c r="D278" s="33">
        <v>2</v>
      </c>
      <c r="E278" s="33">
        <v>2</v>
      </c>
      <c r="F278" s="33">
        <v>1</v>
      </c>
      <c r="G278" s="33">
        <v>2</v>
      </c>
      <c r="H278" s="33">
        <v>2</v>
      </c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Chris Pace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D Espinal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J Santonastaso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J Lawlor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Kenny Gaska</v>
      </c>
      <c r="B283" s="68">
        <v>1</v>
      </c>
      <c r="C283" s="69">
        <v>4</v>
      </c>
      <c r="D283" s="69">
        <v>4</v>
      </c>
      <c r="E283" s="69">
        <v>2</v>
      </c>
      <c r="F283" s="69">
        <v>1</v>
      </c>
      <c r="G283" s="69">
        <v>1</v>
      </c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W Jarrett</v>
      </c>
      <c r="B284" s="58">
        <v>1</v>
      </c>
      <c r="C284" s="33">
        <v>3</v>
      </c>
      <c r="D284" s="33">
        <v>3</v>
      </c>
      <c r="E284" s="33">
        <v>2</v>
      </c>
      <c r="F284" s="33"/>
      <c r="G284" s="33">
        <v>1</v>
      </c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Dave Amaral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Alex Koepple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/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37</v>
      </c>
      <c r="D293" s="45">
        <f t="shared" ref="D293" si="58">SUM(D268:D292)</f>
        <v>34</v>
      </c>
      <c r="E293" s="44">
        <f t="shared" ref="E293" si="59">SUM(E268:E292)</f>
        <v>19</v>
      </c>
      <c r="F293" s="44">
        <f t="shared" ref="F293" si="60">SUM(F268:F292)</f>
        <v>14</v>
      </c>
      <c r="G293" s="44">
        <f t="shared" ref="G293" si="61">SUM(G268:G292)</f>
        <v>12</v>
      </c>
      <c r="H293" s="44">
        <f t="shared" ref="H293" si="62">SUM(H268:H292)</f>
        <v>2</v>
      </c>
      <c r="I293" s="44">
        <f t="shared" ref="I293" si="63">SUM(I268:I292)</f>
        <v>1</v>
      </c>
      <c r="J293" s="46">
        <f t="shared" ref="J293" si="64">SUM(J268:J292)</f>
        <v>2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43276</v>
      </c>
      <c r="C297" s="85"/>
      <c r="D297" s="13" t="s">
        <v>38</v>
      </c>
      <c r="E297" s="86" t="s">
        <v>46</v>
      </c>
      <c r="F297" s="86"/>
      <c r="G297" s="23" t="s">
        <v>13</v>
      </c>
      <c r="H297" s="90" t="s">
        <v>44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Andy Walker</v>
      </c>
      <c r="B300" s="58">
        <v>1</v>
      </c>
      <c r="C300" s="33">
        <v>3</v>
      </c>
      <c r="D300" s="33">
        <v>2</v>
      </c>
      <c r="E300" s="33">
        <v>1</v>
      </c>
      <c r="F300" s="33">
        <v>1</v>
      </c>
      <c r="G300" s="33"/>
      <c r="H300" s="33"/>
      <c r="I300" s="33">
        <v>1</v>
      </c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Moe Miller</v>
      </c>
      <c r="B301" s="68">
        <v>1</v>
      </c>
      <c r="C301" s="69">
        <v>4</v>
      </c>
      <c r="D301" s="69">
        <v>4</v>
      </c>
      <c r="E301" s="69">
        <v>0</v>
      </c>
      <c r="F301" s="69">
        <v>1</v>
      </c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Jay DiDomenico</v>
      </c>
      <c r="B302" s="58">
        <v>1</v>
      </c>
      <c r="C302" s="33">
        <v>4</v>
      </c>
      <c r="D302" s="33">
        <v>4</v>
      </c>
      <c r="E302" s="33">
        <v>3</v>
      </c>
      <c r="F302" s="33">
        <v>1</v>
      </c>
      <c r="G302" s="33">
        <v>3</v>
      </c>
      <c r="H302" s="33"/>
      <c r="I302" s="33"/>
      <c r="J302" s="34">
        <v>1</v>
      </c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Mark Ottusch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James Taylor</v>
      </c>
      <c r="B304" s="58">
        <v>1</v>
      </c>
      <c r="C304" s="33">
        <v>4</v>
      </c>
      <c r="D304" s="33">
        <v>4</v>
      </c>
      <c r="E304" s="33">
        <v>3</v>
      </c>
      <c r="F304" s="33">
        <v>3</v>
      </c>
      <c r="G304" s="33">
        <v>1</v>
      </c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Phil Campagna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Shane Moore</v>
      </c>
      <c r="B306" s="58">
        <v>1</v>
      </c>
      <c r="C306" s="33">
        <v>3</v>
      </c>
      <c r="D306" s="33">
        <v>3</v>
      </c>
      <c r="E306" s="33">
        <v>0</v>
      </c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Kris Schirmer</v>
      </c>
      <c r="B307" s="68">
        <v>1</v>
      </c>
      <c r="C307" s="69">
        <v>4</v>
      </c>
      <c r="D307" s="69">
        <v>4</v>
      </c>
      <c r="E307" s="69">
        <v>1</v>
      </c>
      <c r="F307" s="69"/>
      <c r="G307" s="69">
        <v>1</v>
      </c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Terrance Joyner</v>
      </c>
      <c r="B308" s="58">
        <v>1</v>
      </c>
      <c r="C308" s="33">
        <v>4</v>
      </c>
      <c r="D308" s="33">
        <v>4</v>
      </c>
      <c r="E308" s="33">
        <v>2</v>
      </c>
      <c r="F308" s="33">
        <v>1</v>
      </c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Dave Samoskevich</v>
      </c>
      <c r="B309" s="68">
        <v>1</v>
      </c>
      <c r="C309" s="69">
        <v>3</v>
      </c>
      <c r="D309" s="69">
        <v>3</v>
      </c>
      <c r="E309" s="69">
        <v>3</v>
      </c>
      <c r="F309" s="69">
        <v>2</v>
      </c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James O'Keefe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Chris Pace</v>
      </c>
      <c r="B311" s="68">
        <v>1</v>
      </c>
      <c r="C311" s="69">
        <v>3</v>
      </c>
      <c r="D311" s="69">
        <v>2</v>
      </c>
      <c r="E311" s="69">
        <v>2</v>
      </c>
      <c r="F311" s="69"/>
      <c r="G311" s="69">
        <v>3</v>
      </c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D Espinal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J Santonastaso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J Lawlor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Kenny Gaska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W Jarrett</v>
      </c>
      <c r="B316" s="58">
        <v>1</v>
      </c>
      <c r="C316" s="33">
        <v>4</v>
      </c>
      <c r="D316" s="33">
        <v>3</v>
      </c>
      <c r="E316" s="33">
        <v>0</v>
      </c>
      <c r="F316" s="33"/>
      <c r="G316" s="33"/>
      <c r="H316" s="33"/>
      <c r="I316" s="33">
        <v>1</v>
      </c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Dave Amaral</v>
      </c>
      <c r="B317" s="68">
        <v>1</v>
      </c>
      <c r="C317" s="69">
        <v>4</v>
      </c>
      <c r="D317" s="69">
        <v>4</v>
      </c>
      <c r="E317" s="69">
        <v>2</v>
      </c>
      <c r="F317" s="69">
        <v>1</v>
      </c>
      <c r="G317" s="69">
        <v>2</v>
      </c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Alex Koepple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/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40</v>
      </c>
      <c r="D325" s="45">
        <f t="shared" ref="D325" si="66">SUM(D300:D324)</f>
        <v>37</v>
      </c>
      <c r="E325" s="44">
        <f t="shared" ref="E325" si="67">SUM(E300:E324)</f>
        <v>17</v>
      </c>
      <c r="F325" s="44">
        <f t="shared" ref="F325" si="68">SUM(F300:F324)</f>
        <v>10</v>
      </c>
      <c r="G325" s="44">
        <f t="shared" ref="G325" si="69">SUM(G300:G324)</f>
        <v>10</v>
      </c>
      <c r="H325" s="44">
        <f t="shared" ref="H325" si="70">SUM(H300:H324)</f>
        <v>0</v>
      </c>
      <c r="I325" s="44">
        <f t="shared" ref="I325" si="71">SUM(I300:I324)</f>
        <v>2</v>
      </c>
      <c r="J325" s="46">
        <f t="shared" ref="J325" si="72">SUM(J300:J324)</f>
        <v>1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43290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83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Andy Walker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Moe Miller</v>
      </c>
      <c r="B333" s="68">
        <v>1</v>
      </c>
      <c r="C333" s="69">
        <v>6</v>
      </c>
      <c r="D333" s="69">
        <v>6</v>
      </c>
      <c r="E333" s="69">
        <v>3</v>
      </c>
      <c r="F333" s="69">
        <v>3</v>
      </c>
      <c r="G333" s="69">
        <v>5</v>
      </c>
      <c r="H333" s="69"/>
      <c r="I333" s="69"/>
      <c r="J333" s="70">
        <v>1</v>
      </c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Jay DiDomenico</v>
      </c>
      <c r="B334" s="58">
        <v>1</v>
      </c>
      <c r="C334" s="33">
        <v>5</v>
      </c>
      <c r="D334" s="33">
        <v>5</v>
      </c>
      <c r="E334" s="33">
        <v>4</v>
      </c>
      <c r="F334" s="33">
        <v>4</v>
      </c>
      <c r="G334" s="33">
        <v>6</v>
      </c>
      <c r="H334" s="33"/>
      <c r="I334" s="33"/>
      <c r="J334" s="34">
        <v>1</v>
      </c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Mark Ottusch</v>
      </c>
      <c r="B335" s="68">
        <v>1</v>
      </c>
      <c r="C335" s="69">
        <v>5</v>
      </c>
      <c r="D335" s="69">
        <v>4</v>
      </c>
      <c r="E335" s="69">
        <v>3</v>
      </c>
      <c r="F335" s="69">
        <v>4</v>
      </c>
      <c r="G335" s="69">
        <v>2</v>
      </c>
      <c r="H335" s="69"/>
      <c r="I335" s="69">
        <v>1</v>
      </c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James Taylor</v>
      </c>
      <c r="B336" s="58">
        <v>1</v>
      </c>
      <c r="C336" s="33">
        <v>5</v>
      </c>
      <c r="D336" s="33">
        <v>5</v>
      </c>
      <c r="E336" s="33">
        <v>2</v>
      </c>
      <c r="F336" s="33">
        <v>3</v>
      </c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Phil Campagna</v>
      </c>
      <c r="B337" s="68">
        <v>1</v>
      </c>
      <c r="C337" s="69">
        <v>6</v>
      </c>
      <c r="D337" s="69">
        <v>5</v>
      </c>
      <c r="E337" s="69">
        <v>4</v>
      </c>
      <c r="F337" s="69">
        <v>4</v>
      </c>
      <c r="G337" s="69">
        <v>2</v>
      </c>
      <c r="H337" s="69"/>
      <c r="I337" s="69">
        <v>1</v>
      </c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Shane Moore</v>
      </c>
      <c r="B338" s="58">
        <v>1</v>
      </c>
      <c r="C338" s="33">
        <v>5</v>
      </c>
      <c r="D338" s="33">
        <v>3</v>
      </c>
      <c r="E338" s="33">
        <v>1</v>
      </c>
      <c r="F338" s="33">
        <v>3</v>
      </c>
      <c r="G338" s="33">
        <v>1</v>
      </c>
      <c r="H338" s="33"/>
      <c r="I338" s="33">
        <v>2</v>
      </c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Kris Schirmer</v>
      </c>
      <c r="B339" s="68">
        <v>1</v>
      </c>
      <c r="C339" s="69">
        <v>4</v>
      </c>
      <c r="D339" s="69">
        <v>4</v>
      </c>
      <c r="E339" s="69">
        <v>3</v>
      </c>
      <c r="F339" s="69">
        <v>1</v>
      </c>
      <c r="G339" s="69">
        <v>2</v>
      </c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Terrance Joyner</v>
      </c>
      <c r="B340" s="58">
        <v>1</v>
      </c>
      <c r="C340" s="33">
        <v>6</v>
      </c>
      <c r="D340" s="33">
        <v>5</v>
      </c>
      <c r="E340" s="33">
        <v>0</v>
      </c>
      <c r="F340" s="33">
        <v>1</v>
      </c>
      <c r="G340" s="33"/>
      <c r="H340" s="33"/>
      <c r="I340" s="33">
        <v>1</v>
      </c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Dave Samoskevich</v>
      </c>
      <c r="B341" s="68">
        <v>1</v>
      </c>
      <c r="C341" s="69">
        <v>4</v>
      </c>
      <c r="D341" s="69">
        <v>3</v>
      </c>
      <c r="E341" s="69">
        <v>1</v>
      </c>
      <c r="F341" s="69">
        <v>2</v>
      </c>
      <c r="G341" s="69">
        <v>2</v>
      </c>
      <c r="H341" s="69">
        <v>1</v>
      </c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James O'Keefe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Chris Pace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D Espinal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J Santonastaso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J Lawlor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Kenny Gaska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W Jarrett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Dave Amaral</v>
      </c>
      <c r="B349" s="68">
        <v>1</v>
      </c>
      <c r="C349" s="69">
        <v>5</v>
      </c>
      <c r="D349" s="69">
        <v>5</v>
      </c>
      <c r="E349" s="69">
        <v>3</v>
      </c>
      <c r="F349" s="69">
        <v>2</v>
      </c>
      <c r="G349" s="69">
        <v>3</v>
      </c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Alex Koepple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/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51</v>
      </c>
      <c r="D357" s="45">
        <f t="shared" ref="D357" si="74">SUM(D332:D356)</f>
        <v>45</v>
      </c>
      <c r="E357" s="44">
        <f t="shared" ref="E357" si="75">SUM(E332:E356)</f>
        <v>24</v>
      </c>
      <c r="F357" s="44">
        <f t="shared" ref="F357" si="76">SUM(F332:F356)</f>
        <v>27</v>
      </c>
      <c r="G357" s="44">
        <f t="shared" ref="G357" si="77">SUM(G332:G356)</f>
        <v>23</v>
      </c>
      <c r="H357" s="44">
        <f t="shared" ref="H357" si="78">SUM(H332:H356)</f>
        <v>1</v>
      </c>
      <c r="I357" s="44">
        <f t="shared" ref="I357" si="79">SUM(I332:I356)</f>
        <v>5</v>
      </c>
      <c r="J357" s="46">
        <f t="shared" ref="J357" si="80">SUM(J332:J356)</f>
        <v>2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43291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43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Andy Walker</v>
      </c>
      <c r="B364" s="58">
        <v>1</v>
      </c>
      <c r="C364" s="33">
        <v>4</v>
      </c>
      <c r="D364" s="33">
        <v>4</v>
      </c>
      <c r="E364" s="33">
        <v>2</v>
      </c>
      <c r="F364" s="33">
        <v>2</v>
      </c>
      <c r="G364" s="33">
        <v>2</v>
      </c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Moe Miller</v>
      </c>
      <c r="B365" s="68">
        <v>1</v>
      </c>
      <c r="C365" s="69">
        <v>4</v>
      </c>
      <c r="D365" s="69">
        <v>4</v>
      </c>
      <c r="E365" s="69">
        <v>3</v>
      </c>
      <c r="F365" s="69">
        <v>2</v>
      </c>
      <c r="G365" s="69">
        <v>2</v>
      </c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Jay DiDomenico</v>
      </c>
      <c r="B366" s="58" t="str">
        <f>IF(OR(GameCard313[[#This Row],[PA]]&gt;0,$E$361="Win (FORFEIT)"=L366="Yes"),1,"")</f>
        <v/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Mark Ottusch</v>
      </c>
      <c r="B367" s="68">
        <v>1</v>
      </c>
      <c r="C367" s="69">
        <v>4</v>
      </c>
      <c r="D367" s="69">
        <v>4</v>
      </c>
      <c r="E367" s="69">
        <v>1</v>
      </c>
      <c r="F367" s="69">
        <v>1</v>
      </c>
      <c r="G367" s="69">
        <v>1</v>
      </c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James Taylor</v>
      </c>
      <c r="B368" s="58">
        <v>1</v>
      </c>
      <c r="C368" s="33">
        <v>4</v>
      </c>
      <c r="D368" s="33">
        <v>3</v>
      </c>
      <c r="E368" s="33">
        <v>2</v>
      </c>
      <c r="F368" s="33">
        <v>1</v>
      </c>
      <c r="G368" s="33">
        <v>4</v>
      </c>
      <c r="H368" s="33">
        <v>1</v>
      </c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Phil Campagna</v>
      </c>
      <c r="B369" s="68">
        <v>1</v>
      </c>
      <c r="C369" s="69">
        <v>4</v>
      </c>
      <c r="D369" s="69">
        <v>4</v>
      </c>
      <c r="E369" s="69">
        <v>2</v>
      </c>
      <c r="F369" s="69">
        <v>2</v>
      </c>
      <c r="G369" s="69">
        <v>1</v>
      </c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Shane Moore</v>
      </c>
      <c r="B370" s="58">
        <v>1</v>
      </c>
      <c r="C370" s="33">
        <v>4</v>
      </c>
      <c r="D370" s="33">
        <v>4</v>
      </c>
      <c r="E370" s="33">
        <v>2</v>
      </c>
      <c r="F370" s="33">
        <v>1</v>
      </c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Kris Schirmer</v>
      </c>
      <c r="B371" s="68">
        <v>1</v>
      </c>
      <c r="C371" s="69">
        <v>4</v>
      </c>
      <c r="D371" s="69">
        <v>4</v>
      </c>
      <c r="E371" s="69">
        <v>2</v>
      </c>
      <c r="F371" s="69">
        <v>1</v>
      </c>
      <c r="G371" s="69">
        <v>1</v>
      </c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Terrance Joyner</v>
      </c>
      <c r="B372" s="58">
        <v>1</v>
      </c>
      <c r="C372" s="33">
        <v>4</v>
      </c>
      <c r="D372" s="33">
        <v>4</v>
      </c>
      <c r="E372" s="33">
        <v>4</v>
      </c>
      <c r="F372" s="33">
        <v>3</v>
      </c>
      <c r="G372" s="33">
        <v>1</v>
      </c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Dave Samoskevich</v>
      </c>
      <c r="B373" s="68">
        <v>1</v>
      </c>
      <c r="C373" s="69">
        <v>3</v>
      </c>
      <c r="D373" s="69">
        <v>3</v>
      </c>
      <c r="E373" s="69">
        <v>1</v>
      </c>
      <c r="F373" s="69">
        <v>1</v>
      </c>
      <c r="G373" s="69">
        <v>1</v>
      </c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James O'Keefe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Chris Pace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D Espinal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J Santonastaso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J Lawlor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Kenny Gaska</v>
      </c>
      <c r="B379" s="68">
        <v>1</v>
      </c>
      <c r="C379" s="69">
        <v>4</v>
      </c>
      <c r="D379" s="69">
        <v>4</v>
      </c>
      <c r="E379" s="69">
        <v>1</v>
      </c>
      <c r="F379" s="69">
        <v>1</v>
      </c>
      <c r="G379" s="69">
        <v>1</v>
      </c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W Jarrett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Dave Amaral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Alex Koepple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/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39</v>
      </c>
      <c r="D389" s="45">
        <f t="shared" ref="D389" si="82">SUM(D364:D388)</f>
        <v>38</v>
      </c>
      <c r="E389" s="44">
        <f t="shared" ref="E389" si="83">SUM(E364:E388)</f>
        <v>20</v>
      </c>
      <c r="F389" s="44">
        <f t="shared" ref="F389" si="84">SUM(F364:F388)</f>
        <v>15</v>
      </c>
      <c r="G389" s="44">
        <f t="shared" ref="G389" si="85">SUM(G364:G388)</f>
        <v>14</v>
      </c>
      <c r="H389" s="44">
        <f t="shared" ref="H389" si="86">SUM(H364:H388)</f>
        <v>1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43297</v>
      </c>
      <c r="C393" s="85"/>
      <c r="D393" s="13" t="s">
        <v>38</v>
      </c>
      <c r="E393" s="86" t="s">
        <v>46</v>
      </c>
      <c r="F393" s="86"/>
      <c r="G393" s="23" t="s">
        <v>13</v>
      </c>
      <c r="H393" s="90" t="s">
        <v>41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Andy Walker</v>
      </c>
      <c r="B396" s="58">
        <v>1</v>
      </c>
      <c r="C396" s="33">
        <v>4</v>
      </c>
      <c r="D396" s="33">
        <v>4</v>
      </c>
      <c r="E396" s="33">
        <v>3</v>
      </c>
      <c r="F396" s="33">
        <v>1</v>
      </c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Moe Miller</v>
      </c>
      <c r="B397" s="68">
        <v>1</v>
      </c>
      <c r="C397" s="69">
        <v>4</v>
      </c>
      <c r="D397" s="69">
        <v>4</v>
      </c>
      <c r="E397" s="69">
        <v>2</v>
      </c>
      <c r="F397" s="69">
        <v>2</v>
      </c>
      <c r="G397" s="69">
        <v>2</v>
      </c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Jay DiDomenico</v>
      </c>
      <c r="B398" s="58">
        <v>1</v>
      </c>
      <c r="C398" s="33">
        <v>4</v>
      </c>
      <c r="D398" s="33">
        <v>4</v>
      </c>
      <c r="E398" s="33">
        <v>2</v>
      </c>
      <c r="F398" s="33">
        <v>1</v>
      </c>
      <c r="G398" s="33">
        <v>2</v>
      </c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Mark Ottusch</v>
      </c>
      <c r="B399" s="68">
        <v>1</v>
      </c>
      <c r="C399" s="69">
        <v>4</v>
      </c>
      <c r="D399" s="69">
        <v>4</v>
      </c>
      <c r="E399" s="69">
        <v>2</v>
      </c>
      <c r="F399" s="69">
        <v>1</v>
      </c>
      <c r="G399" s="69">
        <v>3</v>
      </c>
      <c r="H399" s="69"/>
      <c r="I399" s="69"/>
      <c r="J399" s="70">
        <v>1</v>
      </c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James Taylor</v>
      </c>
      <c r="B400" s="58">
        <v>1</v>
      </c>
      <c r="C400" s="33">
        <v>4</v>
      </c>
      <c r="D400" s="33">
        <v>4</v>
      </c>
      <c r="E400" s="33">
        <v>1</v>
      </c>
      <c r="F400" s="33"/>
      <c r="G400" s="33">
        <v>2</v>
      </c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Phil Campagna</v>
      </c>
      <c r="B401" s="68">
        <v>1</v>
      </c>
      <c r="C401" s="69">
        <v>4</v>
      </c>
      <c r="D401" s="69">
        <v>4</v>
      </c>
      <c r="E401" s="69">
        <v>2</v>
      </c>
      <c r="F401" s="69">
        <v>2</v>
      </c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Shane Moore</v>
      </c>
      <c r="B402" s="58">
        <v>1</v>
      </c>
      <c r="C402" s="33">
        <v>4</v>
      </c>
      <c r="D402" s="33">
        <v>4</v>
      </c>
      <c r="E402" s="33">
        <v>0</v>
      </c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Kris Schirmer</v>
      </c>
      <c r="B403" s="68">
        <v>1</v>
      </c>
      <c r="C403" s="69">
        <v>4</v>
      </c>
      <c r="D403" s="69">
        <v>4</v>
      </c>
      <c r="E403" s="69">
        <v>1</v>
      </c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Terrance Joyner</v>
      </c>
      <c r="B404" s="58">
        <v>1</v>
      </c>
      <c r="C404" s="33">
        <v>4</v>
      </c>
      <c r="D404" s="33">
        <v>3</v>
      </c>
      <c r="E404" s="33">
        <v>1</v>
      </c>
      <c r="F404" s="33">
        <v>2</v>
      </c>
      <c r="G404" s="33"/>
      <c r="H404" s="33"/>
      <c r="I404" s="33">
        <v>1</v>
      </c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Dave Samoskevich</v>
      </c>
      <c r="B405" s="68">
        <v>1</v>
      </c>
      <c r="C405" s="69">
        <v>3</v>
      </c>
      <c r="D405" s="69">
        <v>0</v>
      </c>
      <c r="E405" s="69">
        <v>0</v>
      </c>
      <c r="F405" s="69">
        <v>2</v>
      </c>
      <c r="G405" s="69"/>
      <c r="H405" s="69"/>
      <c r="I405" s="69">
        <v>3</v>
      </c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James O'Keefe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Chris Pace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D Espinal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J Santonastaso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J Lawlor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Kenny Gaska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W Jarrett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Dave Amaral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Alex Koepple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/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39</v>
      </c>
      <c r="D421" s="45">
        <f t="shared" ref="D421" si="90">SUM(D396:D420)</f>
        <v>35</v>
      </c>
      <c r="E421" s="44">
        <f t="shared" ref="E421" si="91">SUM(E396:E420)</f>
        <v>14</v>
      </c>
      <c r="F421" s="44">
        <f t="shared" ref="F421" si="92">SUM(F396:F420)</f>
        <v>11</v>
      </c>
      <c r="G421" s="44">
        <f t="shared" ref="G421" si="93">SUM(G396:G420)</f>
        <v>9</v>
      </c>
      <c r="H421" s="44">
        <f t="shared" ref="H421" si="94">SUM(H396:H420)</f>
        <v>0</v>
      </c>
      <c r="I421" s="44">
        <f t="shared" ref="I421" si="95">SUM(I396:I420)</f>
        <v>4</v>
      </c>
      <c r="J421" s="46">
        <f t="shared" ref="J421" si="96">SUM(J396:J420)</f>
        <v>1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43307</v>
      </c>
      <c r="C425" s="85"/>
      <c r="D425" s="13" t="s">
        <v>38</v>
      </c>
      <c r="E425" s="86" t="s">
        <v>74</v>
      </c>
      <c r="F425" s="86"/>
      <c r="G425" s="23" t="s">
        <v>13</v>
      </c>
      <c r="H425" s="90" t="s">
        <v>12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Andy Walker</v>
      </c>
      <c r="B428" s="58">
        <f>IF(OR(GameCard515[[#This Row],[PA]]&gt;0,$E$425="Win (FORFEIT)",L428="Yes"),1,"")</f>
        <v>1</v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Moe Miller</v>
      </c>
      <c r="B429" s="68">
        <f>IF(OR(GameCard515[[#This Row],[PA]]&gt;0,$E$425="Win (FORFEIT)",L429="Yes"),1,"")</f>
        <v>1</v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Jay DiDomenico</v>
      </c>
      <c r="B430" s="58">
        <f>IF(OR(GameCard515[[#This Row],[PA]]&gt;0,$E$425="Win (FORFEIT)",L430="Yes"),1,"")</f>
        <v>1</v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Mark Ottusch</v>
      </c>
      <c r="B431" s="68">
        <f>IF(OR(GameCard515[[#This Row],[PA]]&gt;0,$E$425="Win (FORFEIT)",L431="Yes"),1,"")</f>
        <v>1</v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James Taylor</v>
      </c>
      <c r="B432" s="58">
        <f>IF(OR(GameCard515[[#This Row],[PA]]&gt;0,$E$425="Win (FORFEIT)",L432="Yes"),1,"")</f>
        <v>1</v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Phil Campagna</v>
      </c>
      <c r="B433" s="68">
        <f>IF(OR(GameCard515[[#This Row],[PA]]&gt;0,$E$425="Win (FORFEIT)",L433="Yes"),1,"")</f>
        <v>1</v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Shane Moore</v>
      </c>
      <c r="B434" s="58">
        <f>IF(OR(GameCard515[[#This Row],[PA]]&gt;0,$E$425="Win (FORFEIT)",L434="Yes"),1,"")</f>
        <v>1</v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Kris Schirmer</v>
      </c>
      <c r="B435" s="68">
        <f>IF(OR(GameCard515[[#This Row],[PA]]&gt;0,$E$425="Win (FORFEIT)",L435="Yes"),1,"")</f>
        <v>1</v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Terrance Joyner</v>
      </c>
      <c r="B436" s="58">
        <f>IF(OR(GameCard515[[#This Row],[PA]]&gt;0,$E$425="Win (FORFEIT)",L436="Yes"),1,"")</f>
        <v>1</v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Dave Samoskevich</v>
      </c>
      <c r="B437" s="68">
        <f>IF(OR(GameCard515[[#This Row],[PA]]&gt;0,$E$425="Win (FORFEIT)",L437="Yes"),1,"")</f>
        <v>1</v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James O'Keefe</v>
      </c>
      <c r="B438" s="58">
        <f>IF(OR(GameCard515[[#This Row],[PA]]&gt;0,$E$425="Win (FORFEIT)",L438="Yes"),1,"")</f>
        <v>1</v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Chris Pace</v>
      </c>
      <c r="B439" s="68">
        <f>IF(OR(GameCard515[[#This Row],[PA]]&gt;0,$E$425="Win (FORFEIT)",L439="Yes"),1,"")</f>
        <v>1</v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D Espinal</v>
      </c>
      <c r="B440" s="58">
        <f>IF(OR(GameCard515[[#This Row],[PA]]&gt;0,$E$425="Win (FORFEIT)",L440="Yes"),1,"")</f>
        <v>1</v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J Santonastaso</v>
      </c>
      <c r="B441" s="68">
        <f>IF(OR(GameCard515[[#This Row],[PA]]&gt;0,$E$425="Win (FORFEIT)",L441="Yes"),1,"")</f>
        <v>1</v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J Lawlor</v>
      </c>
      <c r="B442" s="58">
        <f>IF(OR(GameCard515[[#This Row],[PA]]&gt;0,$E$425="Win (FORFEIT)",L442="Yes"),1,"")</f>
        <v>1</v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Kenny Gaska</v>
      </c>
      <c r="B443" s="68">
        <f>IF(OR(GameCard515[[#This Row],[PA]]&gt;0,$E$425="Win (FORFEIT)",L443="Yes"),1,"")</f>
        <v>1</v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W Jarrett</v>
      </c>
      <c r="B444" s="58">
        <f>IF(OR(GameCard515[[#This Row],[PA]]&gt;0,$E$425="Win (FORFEIT)",L444="Yes"),1,"")</f>
        <v>1</v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Dave Amaral</v>
      </c>
      <c r="B445" s="68">
        <f>IF(OR(GameCard515[[#This Row],[PA]]&gt;0,$E$425="Win (FORFEIT)",L445="Yes"),1,"")</f>
        <v>1</v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Alex Koepple</v>
      </c>
      <c r="B446" s="58">
        <f>IF(OR(GameCard515[[#This Row],[PA]]&gt;0,$E$425="Win (FORFEIT)",L446="Yes"),1,"")</f>
        <v>1</v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/>
      </c>
      <c r="B447" s="68">
        <f>IF(OR(GameCard515[[#This Row],[PA]]&gt;0,$E$425="Win (FORFEIT)",L447="Yes"),1,"")</f>
        <v>1</v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>
        <f>IF(OR(GameCard515[[#This Row],[PA]]&gt;0,$E$425="Win (FORFEIT)",L448="Yes"),1,"")</f>
        <v>1</v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>
        <f>IF(OR(GameCard515[[#This Row],[PA]]&gt;0,$E$425="Win (FORFEIT)",L449="Yes"),1,"")</f>
        <v>1</v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>
        <f>IF(OR(GameCard515[[#This Row],[PA]]&gt;0,$E$425="Win (FORFEIT)",L450="Yes"),1,"")</f>
        <v>1</v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>
        <f>IF(OR(GameCard515[[#This Row],[PA]]&gt;0,$E$425="Win (FORFEIT)",L451="Yes"),1,"")</f>
        <v>1</v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>
        <f>IF(OR(GameCard515[[#This Row],[PA]]&gt;0,$E$425="Win (FORFEIT)",L452="Yes"),1,"")</f>
        <v>1</v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0</v>
      </c>
      <c r="D453" s="45">
        <f t="shared" ref="D453" si="98">SUM(D428:D452)</f>
        <v>0</v>
      </c>
      <c r="E453" s="44">
        <f t="shared" ref="E453" si="99">SUM(E428:E452)</f>
        <v>0</v>
      </c>
      <c r="F453" s="44">
        <f t="shared" ref="F453" si="100">SUM(F428:F452)</f>
        <v>0</v>
      </c>
      <c r="G453" s="44">
        <f t="shared" ref="G453" si="101">SUM(G428:G452)</f>
        <v>0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43311</v>
      </c>
      <c r="C457" s="85"/>
      <c r="D457" s="13" t="s">
        <v>38</v>
      </c>
      <c r="E457" s="86" t="s">
        <v>46</v>
      </c>
      <c r="F457" s="86"/>
      <c r="G457" s="23" t="s">
        <v>13</v>
      </c>
      <c r="H457" s="90" t="s">
        <v>41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Andy Walker</v>
      </c>
      <c r="B460" s="58">
        <v>1</v>
      </c>
      <c r="C460" s="33">
        <v>2</v>
      </c>
      <c r="D460" s="33">
        <v>2</v>
      </c>
      <c r="E460" s="33">
        <v>2</v>
      </c>
      <c r="F460" s="33">
        <v>1</v>
      </c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Moe Miller</v>
      </c>
      <c r="B461" s="68">
        <v>1</v>
      </c>
      <c r="C461" s="69">
        <v>5</v>
      </c>
      <c r="D461" s="69">
        <v>5</v>
      </c>
      <c r="E461" s="69">
        <v>3</v>
      </c>
      <c r="F461" s="69">
        <v>2</v>
      </c>
      <c r="G461" s="69">
        <v>2</v>
      </c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Jay DiDomenico</v>
      </c>
      <c r="B462" s="58">
        <v>1</v>
      </c>
      <c r="C462" s="33">
        <v>4</v>
      </c>
      <c r="D462" s="33">
        <v>4</v>
      </c>
      <c r="E462" s="33">
        <v>3</v>
      </c>
      <c r="F462" s="33">
        <v>1</v>
      </c>
      <c r="G462" s="33">
        <v>3</v>
      </c>
      <c r="H462" s="33"/>
      <c r="I462" s="33"/>
      <c r="J462" s="34">
        <v>1</v>
      </c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Mark Ottusch</v>
      </c>
      <c r="B463" s="68">
        <v>1</v>
      </c>
      <c r="C463" s="69">
        <v>3</v>
      </c>
      <c r="D463" s="69">
        <v>3</v>
      </c>
      <c r="E463" s="69">
        <v>2</v>
      </c>
      <c r="F463" s="69">
        <v>2</v>
      </c>
      <c r="G463" s="69">
        <v>2</v>
      </c>
      <c r="H463" s="69"/>
      <c r="I463" s="69"/>
      <c r="J463" s="70">
        <v>1</v>
      </c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James Taylor</v>
      </c>
      <c r="B464" s="58">
        <v>1</v>
      </c>
      <c r="C464" s="33">
        <v>4</v>
      </c>
      <c r="D464" s="33">
        <v>4</v>
      </c>
      <c r="E464" s="33">
        <v>3</v>
      </c>
      <c r="F464" s="33">
        <v>3</v>
      </c>
      <c r="G464" s="33">
        <v>3</v>
      </c>
      <c r="H464" s="33"/>
      <c r="I464" s="33"/>
      <c r="J464" s="34">
        <v>1</v>
      </c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Phil Campagna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Shane Moore</v>
      </c>
      <c r="B466" s="58">
        <v>1</v>
      </c>
      <c r="C466" s="33">
        <v>2</v>
      </c>
      <c r="D466" s="33">
        <v>1</v>
      </c>
      <c r="E466" s="33">
        <v>1</v>
      </c>
      <c r="F466" s="33">
        <v>1</v>
      </c>
      <c r="G466" s="33">
        <v>1</v>
      </c>
      <c r="H466" s="33">
        <v>1</v>
      </c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Kris Schirmer</v>
      </c>
      <c r="B467" s="68">
        <v>1</v>
      </c>
      <c r="C467" s="69">
        <v>4</v>
      </c>
      <c r="D467" s="69">
        <v>4</v>
      </c>
      <c r="E467" s="69">
        <v>1</v>
      </c>
      <c r="F467" s="69">
        <v>1</v>
      </c>
      <c r="G467" s="69">
        <v>1</v>
      </c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Terrance Joyner</v>
      </c>
      <c r="B468" s="58">
        <v>1</v>
      </c>
      <c r="C468" s="33">
        <v>5</v>
      </c>
      <c r="D468" s="33">
        <v>5</v>
      </c>
      <c r="E468" s="33">
        <v>3</v>
      </c>
      <c r="F468" s="33">
        <v>2</v>
      </c>
      <c r="G468" s="33">
        <v>1</v>
      </c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Dave Samoskevich</v>
      </c>
      <c r="B469" s="68">
        <v>1</v>
      </c>
      <c r="C469" s="69">
        <v>4</v>
      </c>
      <c r="D469" s="69">
        <v>3</v>
      </c>
      <c r="E469" s="69">
        <v>1</v>
      </c>
      <c r="F469" s="69">
        <v>3</v>
      </c>
      <c r="G469" s="69">
        <v>1</v>
      </c>
      <c r="H469" s="69"/>
      <c r="I469" s="69">
        <v>1</v>
      </c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James O'Keefe</v>
      </c>
      <c r="B470" s="58">
        <v>1</v>
      </c>
      <c r="C470" s="33">
        <v>4</v>
      </c>
      <c r="D470" s="33">
        <v>4</v>
      </c>
      <c r="E470" s="33">
        <v>1</v>
      </c>
      <c r="F470" s="33">
        <v>1</v>
      </c>
      <c r="G470" s="33">
        <v>1</v>
      </c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Chris Pace</v>
      </c>
      <c r="B471" s="68">
        <v>1</v>
      </c>
      <c r="C471" s="69">
        <v>5</v>
      </c>
      <c r="D471" s="69">
        <v>5</v>
      </c>
      <c r="E471" s="69">
        <v>4</v>
      </c>
      <c r="F471" s="69">
        <v>3</v>
      </c>
      <c r="G471" s="69">
        <v>5</v>
      </c>
      <c r="H471" s="69"/>
      <c r="I471" s="69"/>
      <c r="J471" s="70">
        <v>1</v>
      </c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D Espinal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J Santonastaso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J Lawlor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Kenny Gaska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W Jarrett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Dave Amaral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Alex Koepple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/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42</v>
      </c>
      <c r="D485" s="45">
        <f t="shared" ref="D485" si="106">SUM(D460:D484)</f>
        <v>40</v>
      </c>
      <c r="E485" s="44">
        <f t="shared" ref="E485" si="107">SUM(E460:E484)</f>
        <v>24</v>
      </c>
      <c r="F485" s="44">
        <f t="shared" ref="F485" si="108">SUM(F460:F484)</f>
        <v>20</v>
      </c>
      <c r="G485" s="44">
        <f t="shared" ref="G485" si="109">SUM(G460:G484)</f>
        <v>20</v>
      </c>
      <c r="H485" s="44">
        <f t="shared" ref="H485" si="110">SUM(H460:H484)</f>
        <v>1</v>
      </c>
      <c r="I485" s="44">
        <f t="shared" ref="I485" si="111">SUM(I460:I484)</f>
        <v>1</v>
      </c>
      <c r="J485" s="46">
        <f t="shared" ref="J485" si="112">SUM(J460:J484)</f>
        <v>4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43311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82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Andy Walker</v>
      </c>
      <c r="B492" s="58">
        <v>1</v>
      </c>
      <c r="C492" s="33">
        <v>4</v>
      </c>
      <c r="D492" s="33">
        <v>4</v>
      </c>
      <c r="E492" s="33">
        <v>1</v>
      </c>
      <c r="F492" s="33">
        <v>1</v>
      </c>
      <c r="G492" s="33">
        <v>4</v>
      </c>
      <c r="H492" s="33"/>
      <c r="I492" s="33"/>
      <c r="J492" s="34">
        <v>1</v>
      </c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Moe Miller</v>
      </c>
      <c r="B493" s="68">
        <v>1</v>
      </c>
      <c r="C493" s="69">
        <v>4</v>
      </c>
      <c r="D493" s="69">
        <v>3</v>
      </c>
      <c r="E493" s="69">
        <v>0</v>
      </c>
      <c r="F493" s="69"/>
      <c r="G493" s="69"/>
      <c r="H493" s="69"/>
      <c r="I493" s="69">
        <v>1</v>
      </c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Jay DiDomenico</v>
      </c>
      <c r="B494" s="58">
        <v>1</v>
      </c>
      <c r="C494" s="33">
        <v>4</v>
      </c>
      <c r="D494" s="33">
        <v>4</v>
      </c>
      <c r="E494" s="33">
        <v>3</v>
      </c>
      <c r="F494" s="33">
        <v>1</v>
      </c>
      <c r="G494" s="33">
        <v>1</v>
      </c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Mark Ottusch</v>
      </c>
      <c r="B495" s="68">
        <v>1</v>
      </c>
      <c r="C495" s="69">
        <v>4</v>
      </c>
      <c r="D495" s="69">
        <v>4</v>
      </c>
      <c r="E495" s="69">
        <v>2</v>
      </c>
      <c r="F495" s="69">
        <v>1</v>
      </c>
      <c r="G495" s="69">
        <v>1</v>
      </c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James Taylor</v>
      </c>
      <c r="B496" s="58">
        <v>1</v>
      </c>
      <c r="C496" s="33">
        <v>4</v>
      </c>
      <c r="D496" s="33">
        <v>4</v>
      </c>
      <c r="E496" s="33">
        <v>2</v>
      </c>
      <c r="F496" s="33">
        <v>2</v>
      </c>
      <c r="G496" s="33">
        <v>2</v>
      </c>
      <c r="H496" s="33"/>
      <c r="I496" s="33"/>
      <c r="J496" s="34">
        <v>1</v>
      </c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Phil Campagna</v>
      </c>
      <c r="B497" s="68"/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Shane Moore</v>
      </c>
      <c r="B498" s="58">
        <v>1</v>
      </c>
      <c r="C498" s="33">
        <v>4</v>
      </c>
      <c r="D498" s="33">
        <v>3</v>
      </c>
      <c r="E498" s="33">
        <v>1</v>
      </c>
      <c r="F498" s="33">
        <v>1</v>
      </c>
      <c r="G498" s="33"/>
      <c r="H498" s="33"/>
      <c r="I498" s="33">
        <v>1</v>
      </c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Kris Schirmer</v>
      </c>
      <c r="B499" s="68">
        <v>1</v>
      </c>
      <c r="C499" s="69">
        <v>4</v>
      </c>
      <c r="D499" s="69">
        <v>3</v>
      </c>
      <c r="E499" s="69">
        <v>1</v>
      </c>
      <c r="F499" s="69"/>
      <c r="G499" s="69">
        <v>1</v>
      </c>
      <c r="H499" s="69">
        <v>1</v>
      </c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Terrance Joyner</v>
      </c>
      <c r="B500" s="58">
        <v>1</v>
      </c>
      <c r="C500" s="33">
        <v>4</v>
      </c>
      <c r="D500" s="33">
        <v>4</v>
      </c>
      <c r="E500" s="33">
        <v>3</v>
      </c>
      <c r="F500" s="33">
        <v>2</v>
      </c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Dave Samoskevich</v>
      </c>
      <c r="B501" s="68">
        <v>1</v>
      </c>
      <c r="C501" s="69">
        <v>4</v>
      </c>
      <c r="D501" s="69">
        <v>4</v>
      </c>
      <c r="E501" s="69">
        <v>2</v>
      </c>
      <c r="F501" s="69">
        <v>1</v>
      </c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James O'Keefe</v>
      </c>
      <c r="B502" s="58">
        <v>1</v>
      </c>
      <c r="C502" s="33">
        <v>4</v>
      </c>
      <c r="D502" s="33">
        <v>4</v>
      </c>
      <c r="E502" s="33">
        <v>3</v>
      </c>
      <c r="F502" s="33">
        <v>1</v>
      </c>
      <c r="G502" s="33">
        <v>1</v>
      </c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Chris Pace</v>
      </c>
      <c r="B503" s="68">
        <v>1</v>
      </c>
      <c r="C503" s="69">
        <v>4</v>
      </c>
      <c r="D503" s="69">
        <v>4</v>
      </c>
      <c r="E503" s="69">
        <v>2</v>
      </c>
      <c r="F503" s="69">
        <v>1</v>
      </c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D Espinal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J Santonastaso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J Lawlor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Kenny Gaska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W Jarrett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Dave Amaral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Alex Koepple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/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44</v>
      </c>
      <c r="D517" s="45">
        <f t="shared" ref="D517" si="114">SUM(D492:D516)</f>
        <v>41</v>
      </c>
      <c r="E517" s="44">
        <f t="shared" ref="E517" si="115">SUM(E492:E516)</f>
        <v>20</v>
      </c>
      <c r="F517" s="44">
        <f t="shared" ref="F517" si="116">SUM(F492:F516)</f>
        <v>11</v>
      </c>
      <c r="G517" s="44">
        <f t="shared" ref="G517" si="117">SUM(G492:G516)</f>
        <v>10</v>
      </c>
      <c r="H517" s="44">
        <f t="shared" ref="H517" si="118">SUM(H492:H516)</f>
        <v>1</v>
      </c>
      <c r="I517" s="44">
        <f t="shared" ref="I517" si="119">SUM(I492:I516)</f>
        <v>2</v>
      </c>
      <c r="J517" s="46">
        <f t="shared" ref="J517" si="120">SUM(J492:J516)</f>
        <v>2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43318</v>
      </c>
      <c r="C521" s="85"/>
      <c r="D521" s="13" t="s">
        <v>38</v>
      </c>
      <c r="E521" s="86" t="s">
        <v>46</v>
      </c>
      <c r="F521" s="86"/>
      <c r="G521" s="23" t="s">
        <v>13</v>
      </c>
      <c r="H521" s="90" t="s">
        <v>44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Andy Walker</v>
      </c>
      <c r="B524" s="58">
        <v>1</v>
      </c>
      <c r="C524" s="33">
        <v>4</v>
      </c>
      <c r="D524" s="33">
        <v>4</v>
      </c>
      <c r="E524" s="33">
        <v>2</v>
      </c>
      <c r="F524" s="33">
        <v>2</v>
      </c>
      <c r="G524" s="33">
        <v>1</v>
      </c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Moe Miller</v>
      </c>
      <c r="B525" s="68">
        <v>1</v>
      </c>
      <c r="C525" s="69">
        <v>4</v>
      </c>
      <c r="D525" s="69">
        <v>4</v>
      </c>
      <c r="E525" s="69">
        <v>1</v>
      </c>
      <c r="F525" s="69">
        <v>1</v>
      </c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Jay DiDomenico</v>
      </c>
      <c r="B526" s="58">
        <v>1</v>
      </c>
      <c r="C526" s="33">
        <v>4</v>
      </c>
      <c r="D526" s="33">
        <v>4</v>
      </c>
      <c r="E526" s="33">
        <v>4</v>
      </c>
      <c r="F526" s="33"/>
      <c r="G526" s="33">
        <v>3</v>
      </c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Mark Ottusch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James Taylor</v>
      </c>
      <c r="B528" s="58">
        <v>1</v>
      </c>
      <c r="C528" s="33">
        <v>4</v>
      </c>
      <c r="D528" s="33">
        <v>4</v>
      </c>
      <c r="E528" s="33">
        <v>1</v>
      </c>
      <c r="F528" s="33">
        <v>2</v>
      </c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Phil Campagna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Shane Moore</v>
      </c>
      <c r="B530" s="58">
        <v>1</v>
      </c>
      <c r="C530" s="33">
        <v>4</v>
      </c>
      <c r="D530" s="33">
        <v>2</v>
      </c>
      <c r="E530" s="33">
        <v>1</v>
      </c>
      <c r="F530" s="33">
        <v>1</v>
      </c>
      <c r="G530" s="33">
        <v>3</v>
      </c>
      <c r="H530" s="33">
        <v>2</v>
      </c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Kris Schirmer</v>
      </c>
      <c r="B531" s="68">
        <v>1</v>
      </c>
      <c r="C531" s="69">
        <v>4</v>
      </c>
      <c r="D531" s="69">
        <v>3</v>
      </c>
      <c r="E531" s="69">
        <v>2</v>
      </c>
      <c r="F531" s="69">
        <v>3</v>
      </c>
      <c r="G531" s="69"/>
      <c r="H531" s="69"/>
      <c r="I531" s="69">
        <v>1</v>
      </c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Terrance Joyner</v>
      </c>
      <c r="B532" s="58">
        <v>1</v>
      </c>
      <c r="C532" s="33">
        <v>5</v>
      </c>
      <c r="D532" s="33">
        <v>5</v>
      </c>
      <c r="E532" s="33">
        <v>3</v>
      </c>
      <c r="F532" s="33">
        <v>2</v>
      </c>
      <c r="G532" s="33">
        <v>2</v>
      </c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Dave Samoskevich</v>
      </c>
      <c r="B533" s="68">
        <v>1</v>
      </c>
      <c r="C533" s="69">
        <v>4</v>
      </c>
      <c r="D533" s="69">
        <v>3</v>
      </c>
      <c r="E533" s="69">
        <v>2</v>
      </c>
      <c r="F533" s="69">
        <v>1</v>
      </c>
      <c r="G533" s="69"/>
      <c r="H533" s="69"/>
      <c r="I533" s="69">
        <v>1</v>
      </c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James O'Keefe</v>
      </c>
      <c r="B534" s="58">
        <v>1</v>
      </c>
      <c r="C534" s="33">
        <v>4</v>
      </c>
      <c r="D534" s="33">
        <v>4</v>
      </c>
      <c r="E534" s="33">
        <v>3</v>
      </c>
      <c r="F534" s="33">
        <v>1</v>
      </c>
      <c r="G534" s="33">
        <v>2</v>
      </c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Chris Pace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D Espinal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J Santonastaso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J Lawlor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Kenny Gaska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W Jarrett</v>
      </c>
      <c r="B540" s="58">
        <v>1</v>
      </c>
      <c r="C540" s="33">
        <v>4</v>
      </c>
      <c r="D540" s="33">
        <v>3</v>
      </c>
      <c r="E540" s="33">
        <v>1</v>
      </c>
      <c r="F540" s="33">
        <v>2</v>
      </c>
      <c r="G540" s="33"/>
      <c r="H540" s="33"/>
      <c r="I540" s="33">
        <v>1</v>
      </c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Dave Amaral</v>
      </c>
      <c r="B541" s="68">
        <v>1</v>
      </c>
      <c r="C541" s="69">
        <v>4</v>
      </c>
      <c r="D541" s="69">
        <v>4</v>
      </c>
      <c r="E541" s="69">
        <v>2</v>
      </c>
      <c r="F541" s="69">
        <v>2</v>
      </c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Alex Koepple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/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45</v>
      </c>
      <c r="D549" s="45">
        <f t="shared" ref="D549" si="122">SUM(D524:D548)</f>
        <v>40</v>
      </c>
      <c r="E549" s="44">
        <f t="shared" ref="E549" si="123">SUM(E524:E548)</f>
        <v>22</v>
      </c>
      <c r="F549" s="44">
        <f t="shared" ref="F549" si="124">SUM(F524:F548)</f>
        <v>17</v>
      </c>
      <c r="G549" s="44">
        <f t="shared" ref="G549" si="125">SUM(G524:G548)</f>
        <v>11</v>
      </c>
      <c r="H549" s="44">
        <f t="shared" ref="H549" si="126">SUM(H524:H548)</f>
        <v>2</v>
      </c>
      <c r="I549" s="44">
        <f t="shared" ref="I549" si="127">SUM(I524:I548)</f>
        <v>3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43319</v>
      </c>
      <c r="C553" s="85"/>
      <c r="D553" s="13" t="s">
        <v>38</v>
      </c>
      <c r="E553" s="86" t="s">
        <v>46</v>
      </c>
      <c r="F553" s="86"/>
      <c r="G553" s="23" t="s">
        <v>13</v>
      </c>
      <c r="H553" s="90" t="s">
        <v>12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Andy Walker</v>
      </c>
      <c r="B556" s="58">
        <v>1</v>
      </c>
      <c r="C556" s="33">
        <v>4</v>
      </c>
      <c r="D556" s="33">
        <v>4</v>
      </c>
      <c r="E556" s="33">
        <v>2</v>
      </c>
      <c r="F556" s="33">
        <v>1</v>
      </c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Moe Miller</v>
      </c>
      <c r="B557" s="68">
        <v>1</v>
      </c>
      <c r="C557" s="69">
        <v>4</v>
      </c>
      <c r="D557" s="69">
        <v>3</v>
      </c>
      <c r="E557" s="69">
        <v>2</v>
      </c>
      <c r="F557" s="69">
        <v>2</v>
      </c>
      <c r="G557" s="69">
        <v>1</v>
      </c>
      <c r="H557" s="69">
        <v>1</v>
      </c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Jay DiDomenico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Mark Ottusch</v>
      </c>
      <c r="B559" s="68">
        <v>1</v>
      </c>
      <c r="C559" s="69">
        <v>4</v>
      </c>
      <c r="D559" s="69">
        <v>4</v>
      </c>
      <c r="E559" s="69">
        <v>2</v>
      </c>
      <c r="F559" s="69">
        <v>2</v>
      </c>
      <c r="G559" s="69">
        <v>2</v>
      </c>
      <c r="H559" s="69"/>
      <c r="I559" s="69"/>
      <c r="J559" s="70">
        <v>1</v>
      </c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James Taylor</v>
      </c>
      <c r="B560" s="58">
        <v>1</v>
      </c>
      <c r="C560" s="33">
        <v>4</v>
      </c>
      <c r="D560" s="33">
        <v>3</v>
      </c>
      <c r="E560" s="33">
        <v>3</v>
      </c>
      <c r="F560" s="33">
        <v>2</v>
      </c>
      <c r="G560" s="33">
        <v>5</v>
      </c>
      <c r="H560" s="33">
        <v>1</v>
      </c>
      <c r="I560" s="33"/>
      <c r="J560" s="34">
        <v>1</v>
      </c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Phil Campagna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Shane Moore</v>
      </c>
      <c r="B562" s="58">
        <v>1</v>
      </c>
      <c r="C562" s="33">
        <v>4</v>
      </c>
      <c r="D562" s="33">
        <v>4</v>
      </c>
      <c r="E562" s="33">
        <v>2</v>
      </c>
      <c r="F562" s="33">
        <v>1</v>
      </c>
      <c r="G562" s="33">
        <v>3</v>
      </c>
      <c r="H562" s="33"/>
      <c r="I562" s="33"/>
      <c r="J562" s="34">
        <v>1</v>
      </c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Kris Schirmer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Terrance Joyner</v>
      </c>
      <c r="B564" s="58">
        <v>1</v>
      </c>
      <c r="C564" s="33">
        <v>4</v>
      </c>
      <c r="D564" s="33">
        <v>4</v>
      </c>
      <c r="E564" s="33">
        <v>2</v>
      </c>
      <c r="F564" s="33"/>
      <c r="G564" s="33">
        <v>1</v>
      </c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Dave Samoskevich</v>
      </c>
      <c r="B565" s="68">
        <v>1</v>
      </c>
      <c r="C565" s="69">
        <v>3</v>
      </c>
      <c r="D565" s="69">
        <v>3</v>
      </c>
      <c r="E565" s="69">
        <v>2</v>
      </c>
      <c r="F565" s="69">
        <v>2</v>
      </c>
      <c r="G565" s="69">
        <v>1</v>
      </c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James O'Keefe</v>
      </c>
      <c r="B566" s="58">
        <v>1</v>
      </c>
      <c r="C566" s="33">
        <v>3</v>
      </c>
      <c r="D566" s="33">
        <v>3</v>
      </c>
      <c r="E566" s="33">
        <v>1</v>
      </c>
      <c r="F566" s="33">
        <v>1</v>
      </c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Chris Pace</v>
      </c>
      <c r="B567" s="68">
        <v>1</v>
      </c>
      <c r="C567" s="69">
        <v>4</v>
      </c>
      <c r="D567" s="69">
        <v>4</v>
      </c>
      <c r="E567" s="69">
        <v>1</v>
      </c>
      <c r="F567" s="69">
        <v>2</v>
      </c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D Espinal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J Santonastaso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J Lawlor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Kenny Gaska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W Jarrett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Dave Amaral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Alex Koepple</v>
      </c>
      <c r="B574" s="58">
        <v>1</v>
      </c>
      <c r="C574" s="33">
        <v>3</v>
      </c>
      <c r="D574" s="33">
        <v>3</v>
      </c>
      <c r="E574" s="33">
        <v>2</v>
      </c>
      <c r="F574" s="33">
        <v>1</v>
      </c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/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37</v>
      </c>
      <c r="D581" s="45">
        <f t="shared" ref="D581" si="130">SUM(D556:D580)</f>
        <v>35</v>
      </c>
      <c r="E581" s="44">
        <f t="shared" ref="E581" si="131">SUM(E556:E580)</f>
        <v>19</v>
      </c>
      <c r="F581" s="44">
        <f t="shared" ref="F581" si="132">SUM(F556:F580)</f>
        <v>14</v>
      </c>
      <c r="G581" s="44">
        <f t="shared" ref="G581" si="133">SUM(G556:G580)</f>
        <v>13</v>
      </c>
      <c r="H581" s="44">
        <f t="shared" ref="H581" si="134">SUM(H556:H580)</f>
        <v>2</v>
      </c>
      <c r="I581" s="44">
        <f t="shared" ref="I581" si="135">SUM(I556:I580)</f>
        <v>0</v>
      </c>
      <c r="J581" s="46">
        <f t="shared" ref="J581" si="136">SUM(J556:J580)</f>
        <v>3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43321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82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Andy Walker</v>
      </c>
      <c r="B588" s="58">
        <v>1</v>
      </c>
      <c r="C588" s="33">
        <v>4</v>
      </c>
      <c r="D588" s="33">
        <v>4</v>
      </c>
      <c r="E588" s="33">
        <v>4</v>
      </c>
      <c r="F588" s="33">
        <v>3</v>
      </c>
      <c r="G588" s="33">
        <v>5</v>
      </c>
      <c r="H588" s="33"/>
      <c r="I588" s="33">
        <v>1</v>
      </c>
      <c r="J588" s="34">
        <v>1</v>
      </c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Moe Miller</v>
      </c>
      <c r="B589" s="68">
        <v>1</v>
      </c>
      <c r="C589" s="69">
        <v>4</v>
      </c>
      <c r="D589" s="69">
        <v>4</v>
      </c>
      <c r="E589" s="69">
        <v>1</v>
      </c>
      <c r="F589" s="69">
        <v>1</v>
      </c>
      <c r="G589" s="69">
        <v>1</v>
      </c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Jay DiDomenico</v>
      </c>
      <c r="B590" s="58">
        <v>1</v>
      </c>
      <c r="C590" s="33">
        <v>4</v>
      </c>
      <c r="D590" s="33">
        <v>4</v>
      </c>
      <c r="E590" s="33">
        <v>3</v>
      </c>
      <c r="F590" s="33">
        <v>3</v>
      </c>
      <c r="G590" s="33">
        <v>1</v>
      </c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Mark Ottusch</v>
      </c>
      <c r="B591" s="68">
        <v>1</v>
      </c>
      <c r="C591" s="69">
        <v>4</v>
      </c>
      <c r="D591" s="69">
        <v>3</v>
      </c>
      <c r="E591" s="69">
        <v>3</v>
      </c>
      <c r="F591" s="69">
        <v>3</v>
      </c>
      <c r="G591" s="69">
        <v>1</v>
      </c>
      <c r="H591" s="69"/>
      <c r="I591" s="69">
        <v>1</v>
      </c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James Taylor</v>
      </c>
      <c r="B592" s="58">
        <v>1</v>
      </c>
      <c r="C592" s="33">
        <v>4</v>
      </c>
      <c r="D592" s="33">
        <v>4</v>
      </c>
      <c r="E592" s="33">
        <v>2</v>
      </c>
      <c r="F592" s="33">
        <v>2</v>
      </c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Phil Campagna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Shane Moore</v>
      </c>
      <c r="B594" s="58">
        <v>1</v>
      </c>
      <c r="C594" s="33">
        <v>4</v>
      </c>
      <c r="D594" s="33">
        <v>3</v>
      </c>
      <c r="E594" s="33">
        <v>2</v>
      </c>
      <c r="F594" s="33">
        <v>1</v>
      </c>
      <c r="G594" s="33">
        <v>4</v>
      </c>
      <c r="H594" s="33">
        <v>1</v>
      </c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Kris Schirmer</v>
      </c>
      <c r="B595" s="68">
        <v>1</v>
      </c>
      <c r="C595" s="69">
        <v>4</v>
      </c>
      <c r="D595" s="69">
        <v>4</v>
      </c>
      <c r="E595" s="69">
        <v>0</v>
      </c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Terrance Joyner</v>
      </c>
      <c r="B596" s="58">
        <v>1</v>
      </c>
      <c r="C596" s="33">
        <v>5</v>
      </c>
      <c r="D596" s="33">
        <v>4</v>
      </c>
      <c r="E596" s="33">
        <v>1</v>
      </c>
      <c r="F596" s="33">
        <v>2</v>
      </c>
      <c r="G596" s="33"/>
      <c r="H596" s="33"/>
      <c r="I596" s="33">
        <v>1</v>
      </c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Dave Samoskevich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James O'Keefe</v>
      </c>
      <c r="B598" s="58">
        <v>1</v>
      </c>
      <c r="C598" s="33">
        <v>4</v>
      </c>
      <c r="D598" s="33">
        <v>4</v>
      </c>
      <c r="E598" s="33">
        <v>3</v>
      </c>
      <c r="F598" s="33"/>
      <c r="G598" s="33">
        <v>2</v>
      </c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Chris Pace</v>
      </c>
      <c r="B599" s="68">
        <v>1</v>
      </c>
      <c r="C599" s="69">
        <v>5</v>
      </c>
      <c r="D599" s="69">
        <v>5</v>
      </c>
      <c r="E599" s="69">
        <v>3</v>
      </c>
      <c r="F599" s="69">
        <v>2</v>
      </c>
      <c r="G599" s="69">
        <v>3</v>
      </c>
      <c r="H599" s="69"/>
      <c r="I599" s="69"/>
      <c r="J599" s="70">
        <v>1</v>
      </c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D Espinal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J Santonastaso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J Lawlor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Kenny Gaska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W Jarrett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Dave Amaral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Alex Koepple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/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42</v>
      </c>
      <c r="D613" s="45">
        <f t="shared" ref="D613" si="138">SUM(D588:D612)</f>
        <v>39</v>
      </c>
      <c r="E613" s="44">
        <f t="shared" ref="E613" si="139">SUM(E588:E612)</f>
        <v>22</v>
      </c>
      <c r="F613" s="44">
        <f t="shared" ref="F613" si="140">SUM(F588:F612)</f>
        <v>17</v>
      </c>
      <c r="G613" s="44">
        <f t="shared" ref="G613" si="141">SUM(G588:G612)</f>
        <v>17</v>
      </c>
      <c r="H613" s="44">
        <f t="shared" ref="H613" si="142">SUM(H588:H612)</f>
        <v>1</v>
      </c>
      <c r="I613" s="44">
        <f t="shared" ref="I613" si="143">SUM(I588:I612)</f>
        <v>3</v>
      </c>
      <c r="J613" s="46">
        <f t="shared" ref="J613" si="144">SUM(J588:J612)</f>
        <v>2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43332</v>
      </c>
      <c r="C617" s="85"/>
      <c r="D617" s="13" t="s">
        <v>38</v>
      </c>
      <c r="E617" s="86" t="s">
        <v>46</v>
      </c>
      <c r="F617" s="86"/>
      <c r="G617" s="23" t="s">
        <v>13</v>
      </c>
      <c r="H617" s="90" t="s">
        <v>83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Andy Walker</v>
      </c>
      <c r="B620" s="58">
        <v>1</v>
      </c>
      <c r="C620" s="33">
        <v>3</v>
      </c>
      <c r="D620" s="33">
        <v>2</v>
      </c>
      <c r="E620" s="33">
        <v>1</v>
      </c>
      <c r="F620" s="33">
        <v>1</v>
      </c>
      <c r="G620" s="33">
        <v>1</v>
      </c>
      <c r="H620" s="33"/>
      <c r="I620" s="33">
        <v>1</v>
      </c>
      <c r="J620" s="34"/>
      <c r="L620" s="66" t="s">
        <v>81</v>
      </c>
    </row>
    <row r="621" spans="1:13" ht="20.25" customHeight="1">
      <c r="A621" s="12" t="str">
        <f>IF('Team Card'!$B$8="","",'Team Card'!$B$8)</f>
        <v>Moe Miller</v>
      </c>
      <c r="B621" s="68">
        <v>2</v>
      </c>
      <c r="C621" s="69">
        <v>10</v>
      </c>
      <c r="D621" s="69">
        <v>10</v>
      </c>
      <c r="E621" s="69">
        <v>7</v>
      </c>
      <c r="F621" s="69">
        <v>8</v>
      </c>
      <c r="G621" s="69">
        <v>2</v>
      </c>
      <c r="H621" s="69"/>
      <c r="I621" s="69"/>
      <c r="J621" s="70">
        <v>1</v>
      </c>
      <c r="L621" s="67" t="s">
        <v>81</v>
      </c>
    </row>
    <row r="622" spans="1:13" ht="20.25" customHeight="1">
      <c r="A622" s="22" t="str">
        <f>IF('Team Card'!$B$9="","",'Team Card'!$B$9)</f>
        <v>Jay DiDomenico</v>
      </c>
      <c r="B622" s="58">
        <v>2</v>
      </c>
      <c r="C622" s="33">
        <v>10</v>
      </c>
      <c r="D622" s="33">
        <v>10</v>
      </c>
      <c r="E622" s="33">
        <v>6</v>
      </c>
      <c r="F622" s="33">
        <v>4</v>
      </c>
      <c r="G622" s="33">
        <v>8</v>
      </c>
      <c r="H622" s="33"/>
      <c r="I622" s="33"/>
      <c r="J622" s="34">
        <v>2</v>
      </c>
      <c r="L622" s="66" t="s">
        <v>81</v>
      </c>
    </row>
    <row r="623" spans="1:13" ht="20.25" customHeight="1">
      <c r="A623" s="12" t="str">
        <f>IF('Team Card'!$B$10="","",'Team Card'!$B$10)</f>
        <v>Mark Ottusch</v>
      </c>
      <c r="B623" s="68">
        <v>2</v>
      </c>
      <c r="C623" s="69">
        <v>8</v>
      </c>
      <c r="D623" s="69">
        <v>8</v>
      </c>
      <c r="E623" s="69">
        <v>4</v>
      </c>
      <c r="F623" s="69">
        <v>2</v>
      </c>
      <c r="G623" s="69">
        <v>2</v>
      </c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James Taylor</v>
      </c>
      <c r="B624" s="58">
        <v>2</v>
      </c>
      <c r="C624" s="33">
        <v>10</v>
      </c>
      <c r="D624" s="33">
        <v>10</v>
      </c>
      <c r="E624" s="33">
        <v>8</v>
      </c>
      <c r="F624" s="33">
        <v>7</v>
      </c>
      <c r="G624" s="33">
        <v>8</v>
      </c>
      <c r="H624" s="33"/>
      <c r="I624" s="33"/>
      <c r="J624" s="34">
        <v>1</v>
      </c>
      <c r="L624" s="66" t="s">
        <v>81</v>
      </c>
    </row>
    <row r="625" spans="1:12" ht="20.25" customHeight="1">
      <c r="A625" s="12" t="str">
        <f>IF('Team Card'!$B$12="","",'Team Card'!$B$12)</f>
        <v>Phil Campagna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Shane Moore</v>
      </c>
      <c r="B626" s="58">
        <v>2</v>
      </c>
      <c r="C626" s="33">
        <v>5</v>
      </c>
      <c r="D626" s="33">
        <v>4</v>
      </c>
      <c r="E626" s="33">
        <v>2</v>
      </c>
      <c r="F626" s="33">
        <v>1</v>
      </c>
      <c r="G626" s="33"/>
      <c r="H626" s="33"/>
      <c r="I626" s="33">
        <v>1</v>
      </c>
      <c r="J626" s="34"/>
      <c r="L626" s="66" t="s">
        <v>81</v>
      </c>
    </row>
    <row r="627" spans="1:12" ht="20.25" customHeight="1">
      <c r="A627" s="12" t="str">
        <f>IF('Team Card'!$B$14="","",'Team Card'!$B$14)</f>
        <v>Kris Schirmer</v>
      </c>
      <c r="B627" s="68">
        <v>1</v>
      </c>
      <c r="C627" s="69">
        <v>6</v>
      </c>
      <c r="D627" s="69">
        <v>6</v>
      </c>
      <c r="E627" s="69">
        <v>3</v>
      </c>
      <c r="F627" s="69">
        <v>1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Terrance Joyner</v>
      </c>
      <c r="B628" s="58">
        <v>2</v>
      </c>
      <c r="C628" s="33">
        <v>10</v>
      </c>
      <c r="D628" s="33">
        <v>8</v>
      </c>
      <c r="E628" s="33">
        <v>3</v>
      </c>
      <c r="F628" s="33">
        <v>6</v>
      </c>
      <c r="G628" s="33">
        <v>2</v>
      </c>
      <c r="H628" s="33"/>
      <c r="I628" s="33">
        <v>2</v>
      </c>
      <c r="J628" s="34"/>
      <c r="L628" s="66" t="s">
        <v>81</v>
      </c>
    </row>
    <row r="629" spans="1:12" ht="20.25" customHeight="1">
      <c r="A629" s="12" t="str">
        <f>IF('Team Card'!$B$16="","",'Team Card'!$B$16)</f>
        <v>Dave Samoskevich</v>
      </c>
      <c r="B629" s="68">
        <v>2</v>
      </c>
      <c r="C629" s="69">
        <v>6</v>
      </c>
      <c r="D629" s="69">
        <v>6</v>
      </c>
      <c r="E629" s="69">
        <v>4</v>
      </c>
      <c r="F629" s="69">
        <v>2</v>
      </c>
      <c r="G629" s="69">
        <v>2</v>
      </c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James O'Keefe</v>
      </c>
      <c r="B630" s="58">
        <v>2</v>
      </c>
      <c r="C630" s="33">
        <v>9</v>
      </c>
      <c r="D630" s="33">
        <v>6</v>
      </c>
      <c r="E630" s="33">
        <v>4</v>
      </c>
      <c r="F630" s="33">
        <v>1</v>
      </c>
      <c r="G630" s="33">
        <v>6</v>
      </c>
      <c r="H630" s="33">
        <v>1</v>
      </c>
      <c r="I630" s="33">
        <v>2</v>
      </c>
      <c r="J630" s="34"/>
      <c r="L630" s="66" t="s">
        <v>81</v>
      </c>
    </row>
    <row r="631" spans="1:12" ht="20.25" customHeight="1">
      <c r="A631" s="12" t="str">
        <f>IF('Team Card'!$B$18="","",'Team Card'!$B$18)</f>
        <v>Chris Pace</v>
      </c>
      <c r="B631" s="68">
        <v>2</v>
      </c>
      <c r="C631" s="69">
        <v>10</v>
      </c>
      <c r="D631" s="69">
        <v>10</v>
      </c>
      <c r="E631" s="69">
        <v>7</v>
      </c>
      <c r="F631" s="69">
        <v>8</v>
      </c>
      <c r="G631" s="69">
        <v>11</v>
      </c>
      <c r="H631" s="69"/>
      <c r="I631" s="69"/>
      <c r="J631" s="70">
        <v>2</v>
      </c>
      <c r="L631" s="67" t="s">
        <v>81</v>
      </c>
    </row>
    <row r="632" spans="1:12" ht="20.25" customHeight="1">
      <c r="A632" s="22" t="str">
        <f>IF('Team Card'!$B$19="","",'Team Card'!$B$19)</f>
        <v>D Espinal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J Santonastaso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J Lawlor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Kenny Gaska</v>
      </c>
      <c r="B635" s="68">
        <v>1</v>
      </c>
      <c r="C635" s="69">
        <v>3</v>
      </c>
      <c r="D635" s="69">
        <v>3</v>
      </c>
      <c r="E635" s="69">
        <v>1</v>
      </c>
      <c r="F635" s="69">
        <v>1</v>
      </c>
      <c r="G635" s="69">
        <v>2</v>
      </c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W Jarrett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Dave Amaral</v>
      </c>
      <c r="B637" s="68">
        <v>1</v>
      </c>
      <c r="C637" s="69">
        <v>6</v>
      </c>
      <c r="D637" s="69">
        <v>5</v>
      </c>
      <c r="E637" s="69">
        <v>3</v>
      </c>
      <c r="F637" s="69">
        <v>2</v>
      </c>
      <c r="G637" s="69"/>
      <c r="H637" s="69"/>
      <c r="I637" s="69">
        <v>1</v>
      </c>
      <c r="J637" s="70"/>
      <c r="L637" s="67" t="s">
        <v>81</v>
      </c>
    </row>
    <row r="638" spans="1:12" ht="20.25" customHeight="1">
      <c r="A638" s="22" t="str">
        <f>IF('Team Card'!$B$25="","",'Team Card'!$B$25)</f>
        <v>Alex Koepple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/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96</v>
      </c>
      <c r="D645" s="45">
        <f t="shared" ref="D645" si="146">SUM(D620:D644)</f>
        <v>88</v>
      </c>
      <c r="E645" s="44">
        <f t="shared" ref="E645" si="147">SUM(E620:E644)</f>
        <v>53</v>
      </c>
      <c r="F645" s="44">
        <f t="shared" ref="F645" si="148">SUM(F620:F644)</f>
        <v>44</v>
      </c>
      <c r="G645" s="44">
        <f t="shared" ref="G645" si="149">SUM(G620:G644)</f>
        <v>44</v>
      </c>
      <c r="H645" s="44">
        <f t="shared" ref="H645" si="150">SUM(H620:H644)</f>
        <v>1</v>
      </c>
      <c r="I645" s="44">
        <f t="shared" ref="I645" si="151">SUM(I620:I644)</f>
        <v>7</v>
      </c>
      <c r="J645" s="46">
        <f t="shared" ref="J645" si="152">SUM(J620:J644)</f>
        <v>6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2018-09-02T16:02:02Z</dcterms:modified>
</cp:coreProperties>
</file>